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Druckansicht" sheetId="2" r:id="rId2"/>
  </sheets>
  <definedNames/>
  <calcPr fullCalcOnLoad="1"/>
</workbook>
</file>

<file path=xl/sharedStrings.xml><?xml version="1.0" encoding="utf-8"?>
<sst xmlns="http://schemas.openxmlformats.org/spreadsheetml/2006/main" count="687" uniqueCount="71">
  <si>
    <t>Verein</t>
  </si>
  <si>
    <t>Beginn</t>
  </si>
  <si>
    <t>Gruppe A</t>
  </si>
  <si>
    <t>Gruppe B</t>
  </si>
  <si>
    <t>1.</t>
  </si>
  <si>
    <t>2.</t>
  </si>
  <si>
    <t>3.</t>
  </si>
  <si>
    <t>4.</t>
  </si>
  <si>
    <t>Mannschaft A1</t>
  </si>
  <si>
    <t>Mannschaft A2</t>
  </si>
  <si>
    <t>Mannschaft A3</t>
  </si>
  <si>
    <t>Mannschaft A4</t>
  </si>
  <si>
    <t>Mannschaft B1</t>
  </si>
  <si>
    <t>Mannschaft B2</t>
  </si>
  <si>
    <t>Mannschaft B3</t>
  </si>
  <si>
    <t>Mannschaft B4</t>
  </si>
  <si>
    <t>Nr</t>
  </si>
  <si>
    <t>Platz</t>
  </si>
  <si>
    <t>Ergebnis</t>
  </si>
  <si>
    <t>:</t>
  </si>
  <si>
    <t>-</t>
  </si>
  <si>
    <t>A</t>
  </si>
  <si>
    <t>B</t>
  </si>
  <si>
    <t>Spielplan Vorrunde</t>
  </si>
  <si>
    <t>Diff</t>
  </si>
  <si>
    <t>Pkt1</t>
  </si>
  <si>
    <t>Pkt2</t>
  </si>
  <si>
    <t>Sp</t>
  </si>
  <si>
    <t>Vorrunde Gruppe A</t>
  </si>
  <si>
    <t>Sp.</t>
  </si>
  <si>
    <t>Pkt.</t>
  </si>
  <si>
    <t>Tore</t>
  </si>
  <si>
    <t>Diff.</t>
  </si>
  <si>
    <t>Grp.</t>
  </si>
  <si>
    <t>Vorrunde Gruppe B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</si>
  <si>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</si>
  <si>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</si>
  <si>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</si>
  <si>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</si>
  <si>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</si>
  <si>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</si>
  <si>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</si>
  <si>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</si>
  <si>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Datum:</t>
  </si>
  <si>
    <t>Spielstätte:</t>
  </si>
  <si>
    <t>Turnierform</t>
  </si>
  <si>
    <t>Gruppe C</t>
  </si>
  <si>
    <t>Mannschaft C1</t>
  </si>
  <si>
    <t>Mannschaft C2</t>
  </si>
  <si>
    <t>Mannschaft C3</t>
  </si>
  <si>
    <t>Mannschaft C4</t>
  </si>
  <si>
    <t>C</t>
  </si>
  <si>
    <t>Vorrunde Gruppe C</t>
  </si>
  <si>
    <t>Gruppe D</t>
  </si>
  <si>
    <t>Mannschaft D1</t>
  </si>
  <si>
    <t>Mannschaft D2</t>
  </si>
  <si>
    <t>Mannschaft D3</t>
  </si>
  <si>
    <t>Mannschaft D4</t>
  </si>
  <si>
    <t>Vorrunde Gruppe D</t>
  </si>
  <si>
    <t>D</t>
  </si>
  <si>
    <r>
      <t xml:space="preserve">Gruppe 1 </t>
    </r>
    <r>
      <rPr>
        <b/>
        <sz val="10"/>
        <rFont val="Arial"/>
        <family val="2"/>
      </rPr>
      <t>(alle 1. der Vorrunde)</t>
    </r>
  </si>
  <si>
    <r>
      <t xml:space="preserve">Gruppe 2 </t>
    </r>
    <r>
      <rPr>
        <b/>
        <sz val="10"/>
        <rFont val="Arial"/>
        <family val="2"/>
      </rPr>
      <t>(alle 2. der Vorrunde)</t>
    </r>
  </si>
  <si>
    <r>
      <t xml:space="preserve">Gruppe 3 </t>
    </r>
    <r>
      <rPr>
        <b/>
        <sz val="10"/>
        <rFont val="Arial"/>
        <family val="2"/>
      </rPr>
      <t>(alle 3. der Vorrunde)</t>
    </r>
  </si>
  <si>
    <r>
      <t xml:space="preserve">Gruppe 4 </t>
    </r>
    <r>
      <rPr>
        <b/>
        <sz val="10"/>
        <rFont val="Arial"/>
        <family val="2"/>
      </rPr>
      <t>(alle 4. der Vorrunde)</t>
    </r>
  </si>
  <si>
    <t>Turniername</t>
  </si>
  <si>
    <t>Pause</t>
  </si>
  <si>
    <t>Spielplan Endrunde</t>
  </si>
  <si>
    <t>Gruppe 1 (Platz 1 - 4)</t>
  </si>
  <si>
    <t>Gruppe 2  (Platz 5 - 8)</t>
  </si>
  <si>
    <t>Gruppe 3 (Platz 9 - 12)</t>
  </si>
  <si>
    <t>Gruppe 4 (Platz 13 - 16)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</si>
</sst>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7]dddd\,\ d\.\ mmmm\ yyyy"/>
    <numFmt numFmtId="174" formatCode="d/m/yy;@"/>
    <numFmt numFmtId="175" formatCode="mm"/>
    <numFmt numFmtId="176" formatCode="h:mm"/>
    <numFmt numFmtId="177" formatCode="d/m/yyyy;@"/>
  </numFmts>
  <fonts count="4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76" fontId="7" fillId="0" borderId="0" xfId="0" applyNumberFormat="1" applyFont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172" fontId="7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172" fontId="7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72" fontId="7" fillId="0" borderId="0" xfId="0" applyNumberFormat="1" applyFont="1" applyFill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172" fontId="7" fillId="0" borderId="17" xfId="0" applyNumberFormat="1" applyFont="1" applyBorder="1" applyAlignment="1" applyProtection="1">
      <alignment horizontal="center"/>
      <protection hidden="1" locked="0"/>
    </xf>
    <xf numFmtId="172" fontId="7" fillId="0" borderId="15" xfId="0" applyNumberFormat="1" applyFont="1" applyBorder="1" applyAlignment="1" applyProtection="1">
      <alignment horizontal="center"/>
      <protection hidden="1" locked="0"/>
    </xf>
    <xf numFmtId="172" fontId="7" fillId="0" borderId="18" xfId="0" applyNumberFormat="1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172" fontId="7" fillId="32" borderId="20" xfId="0" applyNumberFormat="1" applyFont="1" applyFill="1" applyBorder="1" applyAlignment="1" applyProtection="1">
      <alignment horizontal="center"/>
      <protection hidden="1"/>
    </xf>
    <xf numFmtId="172" fontId="7" fillId="32" borderId="14" xfId="0" applyNumberFormat="1" applyFont="1" applyFill="1" applyBorder="1" applyAlignment="1" applyProtection="1">
      <alignment horizontal="center"/>
      <protection hidden="1"/>
    </xf>
    <xf numFmtId="172" fontId="7" fillId="32" borderId="21" xfId="0" applyNumberFormat="1" applyFont="1" applyFill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7" fillId="0" borderId="24" xfId="0" applyFont="1" applyBorder="1" applyAlignment="1" applyProtection="1">
      <alignment horizontal="center"/>
      <protection hidden="1" locked="0"/>
    </xf>
    <xf numFmtId="0" fontId="7" fillId="0" borderId="12" xfId="0" applyFont="1" applyBorder="1" applyAlignment="1" applyProtection="1">
      <alignment horizontal="center"/>
      <protection hidden="1" locked="0"/>
    </xf>
    <xf numFmtId="0" fontId="7" fillId="0" borderId="23" xfId="0" applyFont="1" applyBorder="1" applyAlignment="1" applyProtection="1">
      <alignment horizontal="center"/>
      <protection hidden="1" locked="0"/>
    </xf>
    <xf numFmtId="0" fontId="7" fillId="0" borderId="24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172" fontId="7" fillId="0" borderId="24" xfId="0" applyNumberFormat="1" applyFont="1" applyBorder="1" applyAlignment="1" applyProtection="1">
      <alignment horizontal="center"/>
      <protection hidden="1"/>
    </xf>
    <xf numFmtId="172" fontId="7" fillId="0" borderId="12" xfId="0" applyNumberFormat="1" applyFont="1" applyBorder="1" applyAlignment="1" applyProtection="1">
      <alignment horizontal="center"/>
      <protection hidden="1"/>
    </xf>
    <xf numFmtId="172" fontId="7" fillId="0" borderId="23" xfId="0" applyNumberFormat="1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25" xfId="0" applyFont="1" applyBorder="1" applyAlignment="1" applyProtection="1">
      <alignment horizontal="center"/>
      <protection hidden="1" locked="0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7" fillId="0" borderId="28" xfId="0" applyFont="1" applyBorder="1" applyAlignment="1" applyProtection="1">
      <alignment horizontal="center"/>
      <protection hidden="1" locked="0"/>
    </xf>
    <xf numFmtId="0" fontId="7" fillId="0" borderId="13" xfId="0" applyFont="1" applyBorder="1" applyAlignment="1" applyProtection="1">
      <alignment horizontal="center"/>
      <protection hidden="1" locked="0"/>
    </xf>
    <xf numFmtId="0" fontId="7" fillId="0" borderId="27" xfId="0" applyFont="1" applyBorder="1" applyAlignment="1" applyProtection="1">
      <alignment horizontal="center"/>
      <protection hidden="1" locked="0"/>
    </xf>
    <xf numFmtId="0" fontId="7" fillId="0" borderId="28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/>
      <protection hidden="1"/>
    </xf>
    <xf numFmtId="172" fontId="7" fillId="0" borderId="28" xfId="0" applyNumberFormat="1" applyFont="1" applyBorder="1" applyAlignment="1" applyProtection="1">
      <alignment horizontal="center"/>
      <protection hidden="1"/>
    </xf>
    <xf numFmtId="172" fontId="7" fillId="0" borderId="13" xfId="0" applyNumberFormat="1" applyFont="1" applyBorder="1" applyAlignment="1" applyProtection="1">
      <alignment horizontal="center"/>
      <protection hidden="1"/>
    </xf>
    <xf numFmtId="172" fontId="7" fillId="0" borderId="27" xfId="0" applyNumberFormat="1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 locked="0"/>
    </xf>
    <xf numFmtId="0" fontId="0" fillId="0" borderId="29" xfId="0" applyFont="1" applyBorder="1" applyAlignment="1" applyProtection="1">
      <alignment horizontal="center"/>
      <protection hidden="1" locked="0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 locked="0"/>
    </xf>
    <xf numFmtId="0" fontId="7" fillId="0" borderId="15" xfId="0" applyFont="1" applyBorder="1" applyAlignment="1" applyProtection="1">
      <alignment horizontal="center"/>
      <protection hidden="1" locked="0"/>
    </xf>
    <xf numFmtId="0" fontId="7" fillId="0" borderId="30" xfId="0" applyFont="1" applyBorder="1" applyAlignment="1" applyProtection="1">
      <alignment horizontal="center"/>
      <protection hidden="1" locked="0"/>
    </xf>
    <xf numFmtId="0" fontId="7" fillId="0" borderId="29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172" fontId="7" fillId="0" borderId="29" xfId="0" applyNumberFormat="1" applyFont="1" applyBorder="1" applyAlignment="1" applyProtection="1">
      <alignment horizontal="center"/>
      <protection hidden="1"/>
    </xf>
    <xf numFmtId="172" fontId="7" fillId="0" borderId="15" xfId="0" applyNumberFormat="1" applyFont="1" applyBorder="1" applyAlignment="1" applyProtection="1">
      <alignment horizontal="center"/>
      <protection hidden="1"/>
    </xf>
    <xf numFmtId="172" fontId="7" fillId="0" borderId="30" xfId="0" applyNumberFormat="1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30" xfId="0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7" fillId="0" borderId="32" xfId="0" applyFont="1" applyBorder="1" applyAlignment="1" applyProtection="1">
      <alignment horizontal="center"/>
      <protection hidden="1" locked="0"/>
    </xf>
    <xf numFmtId="0" fontId="7" fillId="0" borderId="14" xfId="0" applyFont="1" applyBorder="1" applyAlignment="1" applyProtection="1">
      <alignment horizontal="center"/>
      <protection hidden="1" locked="0"/>
    </xf>
    <xf numFmtId="0" fontId="7" fillId="0" borderId="31" xfId="0" applyFont="1" applyBorder="1" applyAlignment="1" applyProtection="1">
      <alignment horizontal="center"/>
      <protection hidden="1" locked="0"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 hidden="1"/>
    </xf>
    <xf numFmtId="172" fontId="7" fillId="0" borderId="14" xfId="0" applyNumberFormat="1" applyFont="1" applyBorder="1" applyAlignment="1" applyProtection="1">
      <alignment horizontal="center"/>
      <protection hidden="1"/>
    </xf>
    <xf numFmtId="172" fontId="7" fillId="0" borderId="31" xfId="0" applyNumberFormat="1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21" xfId="0" applyFont="1" applyBorder="1" applyAlignment="1" applyProtection="1">
      <alignment horizontal="center"/>
      <protection hidden="1" locked="0"/>
    </xf>
    <xf numFmtId="172" fontId="7" fillId="0" borderId="33" xfId="0" applyNumberFormat="1" applyFont="1" applyBorder="1" applyAlignment="1" applyProtection="1">
      <alignment horizontal="center"/>
      <protection hidden="1"/>
    </xf>
    <xf numFmtId="172" fontId="7" fillId="0" borderId="34" xfId="0" applyNumberFormat="1" applyFont="1" applyBorder="1" applyAlignment="1" applyProtection="1">
      <alignment horizontal="center"/>
      <protection hidden="1"/>
    </xf>
    <xf numFmtId="172" fontId="7" fillId="0" borderId="35" xfId="0" applyNumberFormat="1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31" xfId="0" applyFont="1" applyBorder="1" applyAlignment="1" applyProtection="1">
      <alignment horizontal="left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172" fontId="7" fillId="0" borderId="22" xfId="0" applyNumberFormat="1" applyFont="1" applyBorder="1" applyAlignment="1" applyProtection="1">
      <alignment horizontal="center"/>
      <protection hidden="1" locked="0"/>
    </xf>
    <xf numFmtId="172" fontId="7" fillId="0" borderId="12" xfId="0" applyNumberFormat="1" applyFont="1" applyBorder="1" applyAlignment="1" applyProtection="1">
      <alignment horizontal="center"/>
      <protection hidden="1" locked="0"/>
    </xf>
    <xf numFmtId="172" fontId="7" fillId="0" borderId="25" xfId="0" applyNumberFormat="1" applyFont="1" applyBorder="1" applyAlignment="1" applyProtection="1">
      <alignment horizontal="center"/>
      <protection hidden="1" locked="0"/>
    </xf>
    <xf numFmtId="0" fontId="9" fillId="33" borderId="37" xfId="0" applyFont="1" applyFill="1" applyBorder="1" applyAlignment="1" applyProtection="1">
      <alignment horizontal="center"/>
      <protection hidden="1"/>
    </xf>
    <xf numFmtId="0" fontId="9" fillId="33" borderId="38" xfId="0" applyFont="1" applyFill="1" applyBorder="1" applyAlignment="1" applyProtection="1">
      <alignment horizontal="center"/>
      <protection hidden="1"/>
    </xf>
    <xf numFmtId="0" fontId="9" fillId="33" borderId="39" xfId="0" applyFont="1" applyFill="1" applyBorder="1" applyAlignment="1" applyProtection="1">
      <alignment horizontal="center"/>
      <protection hidden="1"/>
    </xf>
    <xf numFmtId="0" fontId="9" fillId="33" borderId="40" xfId="0" applyFont="1" applyFill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8" fillId="0" borderId="41" xfId="0" applyFont="1" applyBorder="1" applyAlignment="1" applyProtection="1">
      <alignment horizontal="center"/>
      <protection hidden="1"/>
    </xf>
    <xf numFmtId="0" fontId="8" fillId="0" borderId="42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25" xfId="0" applyFont="1" applyBorder="1" applyAlignment="1" applyProtection="1">
      <alignment horizontal="left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left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6" fillId="34" borderId="36" xfId="0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5" borderId="36" xfId="0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0" fontId="6" fillId="35" borderId="11" xfId="0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41" xfId="0" applyFont="1" applyBorder="1" applyAlignment="1" applyProtection="1">
      <alignment horizontal="left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0" fillId="0" borderId="51" xfId="0" applyFont="1" applyBorder="1" applyAlignment="1" applyProtection="1">
      <alignment horizontal="center"/>
      <protection hidden="1"/>
    </xf>
    <xf numFmtId="0" fontId="0" fillId="0" borderId="52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9" fillId="34" borderId="54" xfId="0" applyFont="1" applyFill="1" applyBorder="1" applyAlignment="1" applyProtection="1">
      <alignment horizontal="center"/>
      <protection hidden="1"/>
    </xf>
    <xf numFmtId="0" fontId="9" fillId="34" borderId="34" xfId="0" applyFont="1" applyFill="1" applyBorder="1" applyAlignment="1" applyProtection="1">
      <alignment horizontal="center"/>
      <protection hidden="1"/>
    </xf>
    <xf numFmtId="0" fontId="9" fillId="34" borderId="55" xfId="0" applyFont="1" applyFill="1" applyBorder="1" applyAlignment="1" applyProtection="1">
      <alignment horizontal="center"/>
      <protection hidden="1"/>
    </xf>
    <xf numFmtId="0" fontId="9" fillId="36" borderId="10" xfId="0" applyFont="1" applyFill="1" applyBorder="1" applyAlignment="1" applyProtection="1">
      <alignment horizontal="center"/>
      <protection hidden="1"/>
    </xf>
    <xf numFmtId="0" fontId="9" fillId="36" borderId="11" xfId="0" applyFont="1" applyFill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9" fillId="34" borderId="36" xfId="0" applyFont="1" applyFill="1" applyBorder="1" applyAlignment="1" applyProtection="1">
      <alignment horizontal="center"/>
      <protection hidden="1"/>
    </xf>
    <xf numFmtId="0" fontId="9" fillId="34" borderId="10" xfId="0" applyFont="1" applyFill="1" applyBorder="1" applyAlignment="1" applyProtection="1">
      <alignment horizontal="center"/>
      <protection hidden="1"/>
    </xf>
    <xf numFmtId="0" fontId="9" fillId="34" borderId="11" xfId="0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43" xfId="0" applyFont="1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19" xfId="0" applyFont="1" applyBorder="1" applyAlignment="1" applyProtection="1">
      <alignment horizontal="left"/>
      <protection hidden="1" locked="0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22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25" xfId="0" applyFont="1" applyBorder="1" applyAlignment="1" applyProtection="1">
      <alignment horizontal="center"/>
      <protection hidden="1" locked="0"/>
    </xf>
    <xf numFmtId="0" fontId="1" fillId="0" borderId="41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43" xfId="0" applyFont="1" applyBorder="1" applyAlignment="1" applyProtection="1">
      <alignment horizontal="center"/>
      <protection hidden="1"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19" xfId="0" applyFont="1" applyBorder="1" applyAlignment="1" applyProtection="1">
      <alignment horizontal="center"/>
      <protection hidden="1" locked="0"/>
    </xf>
    <xf numFmtId="172" fontId="1" fillId="0" borderId="36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77" fontId="1" fillId="0" borderId="56" xfId="0" applyNumberFormat="1" applyFont="1" applyBorder="1" applyAlignment="1" applyProtection="1">
      <alignment horizontal="center"/>
      <protection hidden="1" locked="0"/>
    </xf>
    <xf numFmtId="177" fontId="0" fillId="0" borderId="56" xfId="0" applyNumberFormat="1" applyBorder="1" applyAlignment="1" applyProtection="1">
      <alignment/>
      <protection hidden="1" locked="0"/>
    </xf>
    <xf numFmtId="0" fontId="5" fillId="0" borderId="54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55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left"/>
      <protection hidden="1"/>
    </xf>
    <xf numFmtId="0" fontId="0" fillId="0" borderId="56" xfId="0" applyBorder="1" applyAlignment="1" applyProtection="1">
      <alignment/>
      <protection hidden="1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9" fillId="36" borderId="36" xfId="0" applyFont="1" applyFill="1" applyBorder="1" applyAlignment="1" applyProtection="1">
      <alignment horizontal="center"/>
      <protection hidden="1"/>
    </xf>
    <xf numFmtId="0" fontId="9" fillId="36" borderId="54" xfId="0" applyFont="1" applyFill="1" applyBorder="1" applyAlignment="1" applyProtection="1">
      <alignment horizontal="center"/>
      <protection hidden="1"/>
    </xf>
    <xf numFmtId="0" fontId="9" fillId="36" borderId="34" xfId="0" applyFont="1" applyFill="1" applyBorder="1" applyAlignment="1" applyProtection="1">
      <alignment horizontal="center"/>
      <protection hidden="1"/>
    </xf>
    <xf numFmtId="0" fontId="9" fillId="36" borderId="55" xfId="0" applyFont="1" applyFill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9" fillId="18" borderId="10" xfId="0" applyFont="1" applyFill="1" applyBorder="1" applyAlignment="1" applyProtection="1">
      <alignment horizontal="center"/>
      <protection hidden="1"/>
    </xf>
    <xf numFmtId="0" fontId="9" fillId="18" borderId="11" xfId="0" applyFont="1" applyFill="1" applyBorder="1" applyAlignment="1" applyProtection="1">
      <alignment horizontal="center"/>
      <protection hidden="1"/>
    </xf>
    <xf numFmtId="0" fontId="9" fillId="18" borderId="36" xfId="0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25" xfId="0" applyFont="1" applyBorder="1" applyAlignment="1" applyProtection="1">
      <alignment horizontal="left"/>
      <protection hidden="1" locked="0"/>
    </xf>
    <xf numFmtId="0" fontId="0" fillId="0" borderId="24" xfId="0" applyFont="1" applyBorder="1" applyAlignment="1" applyProtection="1">
      <alignment horizontal="left"/>
      <protection hidden="1" locked="0"/>
    </xf>
    <xf numFmtId="0" fontId="0" fillId="0" borderId="28" xfId="0" applyFont="1" applyBorder="1" applyAlignment="1" applyProtection="1">
      <alignment horizontal="left"/>
      <protection hidden="1" locked="0"/>
    </xf>
    <xf numFmtId="0" fontId="0" fillId="0" borderId="44" xfId="0" applyFont="1" applyBorder="1" applyAlignment="1" applyProtection="1">
      <alignment horizontal="left"/>
      <protection hidden="1" locked="0"/>
    </xf>
    <xf numFmtId="0" fontId="4" fillId="0" borderId="36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3" fillId="0" borderId="36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5" fillId="0" borderId="36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6" fillId="18" borderId="36" xfId="0" applyFont="1" applyFill="1" applyBorder="1" applyAlignment="1" applyProtection="1">
      <alignment horizontal="center"/>
      <protection hidden="1"/>
    </xf>
    <xf numFmtId="0" fontId="6" fillId="18" borderId="10" xfId="0" applyFont="1" applyFill="1" applyBorder="1" applyAlignment="1" applyProtection="1">
      <alignment horizontal="center"/>
      <protection hidden="1"/>
    </xf>
    <xf numFmtId="0" fontId="6" fillId="18" borderId="11" xfId="0" applyFont="1" applyFill="1" applyBorder="1" applyAlignment="1" applyProtection="1">
      <alignment horizontal="center"/>
      <protection hidden="1"/>
    </xf>
    <xf numFmtId="0" fontId="6" fillId="36" borderId="36" xfId="0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172" fontId="7" fillId="32" borderId="26" xfId="0" applyNumberFormat="1" applyFont="1" applyFill="1" applyBorder="1" applyAlignment="1" applyProtection="1">
      <alignment horizontal="center"/>
      <protection hidden="1"/>
    </xf>
    <xf numFmtId="172" fontId="7" fillId="32" borderId="13" xfId="0" applyNumberFormat="1" applyFont="1" applyFill="1" applyBorder="1" applyAlignment="1" applyProtection="1">
      <alignment horizontal="center"/>
      <protection hidden="1"/>
    </xf>
    <xf numFmtId="172" fontId="7" fillId="32" borderId="19" xfId="0" applyNumberFormat="1" applyFont="1" applyFill="1" applyBorder="1" applyAlignment="1" applyProtection="1">
      <alignment horizontal="center"/>
      <protection hidden="1"/>
    </xf>
    <xf numFmtId="0" fontId="9" fillId="35" borderId="10" xfId="0" applyFont="1" applyFill="1" applyBorder="1" applyAlignment="1" applyProtection="1">
      <alignment horizontal="center"/>
      <protection hidden="1"/>
    </xf>
    <xf numFmtId="0" fontId="9" fillId="35" borderId="11" xfId="0" applyFont="1" applyFill="1" applyBorder="1" applyAlignment="1" applyProtection="1">
      <alignment horizontal="center"/>
      <protection hidden="1"/>
    </xf>
    <xf numFmtId="0" fontId="9" fillId="35" borderId="36" xfId="0" applyFont="1" applyFill="1" applyBorder="1" applyAlignment="1" applyProtection="1">
      <alignment horizontal="center"/>
      <protection hidden="1"/>
    </xf>
    <xf numFmtId="0" fontId="9" fillId="35" borderId="54" xfId="0" applyFont="1" applyFill="1" applyBorder="1" applyAlignment="1" applyProtection="1">
      <alignment horizontal="center"/>
      <protection hidden="1"/>
    </xf>
    <xf numFmtId="0" fontId="9" fillId="35" borderId="34" xfId="0" applyFont="1" applyFill="1" applyBorder="1" applyAlignment="1" applyProtection="1">
      <alignment horizontal="center"/>
      <protection hidden="1"/>
    </xf>
    <xf numFmtId="0" fontId="9" fillId="35" borderId="55" xfId="0" applyFont="1" applyFill="1" applyBorder="1" applyAlignment="1" applyProtection="1">
      <alignment horizontal="center"/>
      <protection hidden="1"/>
    </xf>
    <xf numFmtId="0" fontId="0" fillId="0" borderId="59" xfId="0" applyFont="1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172" fontId="7" fillId="0" borderId="22" xfId="0" applyNumberFormat="1" applyFont="1" applyBorder="1" applyAlignment="1" applyProtection="1">
      <alignment horizontal="center"/>
      <protection hidden="1"/>
    </xf>
    <xf numFmtId="172" fontId="7" fillId="0" borderId="12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44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left"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177" fontId="1" fillId="0" borderId="56" xfId="0" applyNumberFormat="1" applyFont="1" applyBorder="1" applyAlignment="1" applyProtection="1">
      <alignment horizontal="center"/>
      <protection hidden="1"/>
    </xf>
    <xf numFmtId="177" fontId="0" fillId="0" borderId="56" xfId="0" applyNumberFormat="1" applyBorder="1" applyAlignment="1" applyProtection="1">
      <alignment/>
      <protection hidden="1"/>
    </xf>
    <xf numFmtId="172" fontId="1" fillId="0" borderId="36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5" fillId="0" borderId="36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53</xdr:row>
      <xdr:rowOff>9525</xdr:rowOff>
    </xdr:from>
    <xdr:to>
      <xdr:col>53</xdr:col>
      <xdr:colOff>104775</xdr:colOff>
      <xdr:row>54</xdr:row>
      <xdr:rowOff>76200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2877800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104775</xdr:colOff>
      <xdr:row>117</xdr:row>
      <xdr:rowOff>9525</xdr:rowOff>
    </xdr:from>
    <xdr:to>
      <xdr:col>53</xdr:col>
      <xdr:colOff>95250</xdr:colOff>
      <xdr:row>118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27432000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119</xdr:row>
      <xdr:rowOff>9525</xdr:rowOff>
    </xdr:from>
    <xdr:to>
      <xdr:col>53</xdr:col>
      <xdr:colOff>104775</xdr:colOff>
      <xdr:row>120</xdr:row>
      <xdr:rowOff>85725</xdr:rowOff>
    </xdr:to>
    <xdr:pic>
      <xdr:nvPicPr>
        <xdr:cNvPr id="3" name="Druck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27898725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CT159"/>
  <sheetViews>
    <sheetView tabSelected="1" zoomScalePageLayoutView="0" workbookViewId="0" topLeftCell="A1">
      <selection activeCell="BS73" sqref="BS73:BX76"/>
    </sheetView>
  </sheetViews>
  <sheetFormatPr defaultColWidth="1.7109375" defaultRowHeight="12.75"/>
  <cols>
    <col min="1" max="64" width="1.7109375" style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hidden="1" customWidth="1"/>
    <col min="77" max="77" width="5.7109375" style="1" customWidth="1"/>
    <col min="78" max="78" width="18.421875" style="30" customWidth="1"/>
    <col min="79" max="89" width="5.7109375" style="30" customWidth="1"/>
    <col min="90" max="98" width="1.7109375" style="30" customWidth="1"/>
    <col min="99" max="16384" width="1.7109375" style="1" customWidth="1"/>
  </cols>
  <sheetData>
    <row r="1" spans="78:98" ht="18.75" thickBot="1"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5:98" s="3" customFormat="1" ht="30.75" thickBot="1">
      <c r="E2" s="248" t="s">
        <v>0</v>
      </c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50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78:98" ht="18.75" thickBot="1"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5:98" s="3" customFormat="1" ht="30.75" thickBot="1">
      <c r="E4" s="251" t="s">
        <v>64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3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78:98" ht="18.75" thickBot="1">
      <c r="BZ5" s="2"/>
      <c r="CA5" s="2"/>
      <c r="CB5" s="2"/>
      <c r="CC5" s="2"/>
      <c r="CD5" s="2"/>
      <c r="CE5" s="29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5:98" s="4" customFormat="1" ht="24" thickBot="1">
      <c r="E6" s="254" t="s">
        <v>45</v>
      </c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6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78:98" ht="18.75" thickBot="1"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5:98" ht="23.25">
      <c r="E8" s="216" t="s">
        <v>44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8"/>
      <c r="Q8" s="202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4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5:98" ht="18">
      <c r="E9" s="219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1"/>
      <c r="Q9" s="205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7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5:98" s="5" customFormat="1" ht="18.75" thickBot="1">
      <c r="E10" s="222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4"/>
      <c r="Q10" s="208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10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</row>
    <row r="11" ht="18.75" thickBot="1"/>
    <row r="12" spans="5:76" ht="18.75" thickBot="1">
      <c r="E12" s="225" t="s">
        <v>43</v>
      </c>
      <c r="F12" s="226"/>
      <c r="G12" s="226"/>
      <c r="H12" s="226"/>
      <c r="I12" s="226"/>
      <c r="J12" s="226"/>
      <c r="K12" s="226"/>
      <c r="L12" s="214">
        <v>40087</v>
      </c>
      <c r="M12" s="214"/>
      <c r="N12" s="214"/>
      <c r="O12" s="214"/>
      <c r="P12" s="214"/>
      <c r="Q12" s="214"/>
      <c r="R12" s="214"/>
      <c r="S12" s="214"/>
      <c r="T12" s="214"/>
      <c r="U12" s="215"/>
      <c r="V12" s="215"/>
      <c r="W12" s="215"/>
      <c r="X12" s="215"/>
      <c r="Y12" s="2"/>
      <c r="Z12" s="2"/>
      <c r="AA12" s="2"/>
      <c r="AB12" s="2"/>
      <c r="AC12" s="2"/>
      <c r="AD12" s="263" t="s">
        <v>35</v>
      </c>
      <c r="AE12" s="264"/>
      <c r="AF12" s="264"/>
      <c r="AG12" s="264"/>
      <c r="AH12" s="264"/>
      <c r="AI12" s="265"/>
      <c r="AJ12" s="211">
        <v>0.3854166666666667</v>
      </c>
      <c r="AK12" s="212"/>
      <c r="AL12" s="212"/>
      <c r="AM12" s="212"/>
      <c r="AN12" s="212"/>
      <c r="AO12" s="212"/>
      <c r="AP12" s="212"/>
      <c r="AQ12" s="213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.75" thickBot="1"/>
    <row r="14" spans="5:76" ht="18.75" thickBot="1">
      <c r="E14" s="263" t="s">
        <v>36</v>
      </c>
      <c r="F14" s="264"/>
      <c r="G14" s="264"/>
      <c r="H14" s="264"/>
      <c r="I14" s="264"/>
      <c r="J14" s="264"/>
      <c r="K14" s="265"/>
      <c r="L14" s="201">
        <v>1</v>
      </c>
      <c r="M14" s="201"/>
      <c r="N14" s="227" t="s">
        <v>39</v>
      </c>
      <c r="O14" s="227"/>
      <c r="P14" s="266">
        <v>20</v>
      </c>
      <c r="Q14" s="266"/>
      <c r="R14" s="266"/>
      <c r="S14" s="266"/>
      <c r="T14" s="199" t="s">
        <v>38</v>
      </c>
      <c r="U14" s="199"/>
      <c r="V14" s="199"/>
      <c r="W14" s="199"/>
      <c r="X14" s="200"/>
      <c r="AD14" s="263" t="s">
        <v>37</v>
      </c>
      <c r="AE14" s="264"/>
      <c r="AF14" s="264"/>
      <c r="AG14" s="264"/>
      <c r="AH14" s="264"/>
      <c r="AI14" s="265"/>
      <c r="AJ14" s="266">
        <v>10</v>
      </c>
      <c r="AK14" s="266"/>
      <c r="AL14" s="266"/>
      <c r="AM14" s="266"/>
      <c r="AN14" s="7" t="s">
        <v>38</v>
      </c>
      <c r="AO14" s="7"/>
      <c r="AP14" s="7"/>
      <c r="AQ14" s="8"/>
      <c r="BA14" s="2">
        <f>L14*P14</f>
        <v>20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9">
        <f>L14*BP14+BQ14</f>
        <v>0.020833333333333332</v>
      </c>
      <c r="BO14" s="1"/>
      <c r="BP14" s="9">
        <f>P14/1440</f>
        <v>0.013888888888888888</v>
      </c>
      <c r="BQ14" s="9">
        <f>AJ14/1440</f>
        <v>0.006944444444444444</v>
      </c>
      <c r="BR14" s="1"/>
      <c r="BS14" s="1"/>
      <c r="BT14" s="1"/>
      <c r="BU14" s="1"/>
      <c r="BV14" s="1"/>
      <c r="BW14" s="1"/>
      <c r="BX14" s="1"/>
    </row>
    <row r="15" ht="18.75" thickBot="1"/>
    <row r="16" spans="2:55" ht="18.75" thickBot="1">
      <c r="B16" s="257" t="s">
        <v>2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9"/>
      <c r="AD16" s="260" t="s">
        <v>3</v>
      </c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2"/>
    </row>
    <row r="17" spans="2:55" ht="18">
      <c r="B17" s="154" t="s">
        <v>4</v>
      </c>
      <c r="C17" s="155"/>
      <c r="D17" s="242" t="s">
        <v>8</v>
      </c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4"/>
      <c r="AD17" s="154" t="s">
        <v>4</v>
      </c>
      <c r="AE17" s="155"/>
      <c r="AF17" s="245" t="s">
        <v>12</v>
      </c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4"/>
    </row>
    <row r="18" spans="2:55" ht="18">
      <c r="B18" s="148" t="s">
        <v>5</v>
      </c>
      <c r="C18" s="149"/>
      <c r="D18" s="195" t="s">
        <v>9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6"/>
      <c r="AD18" s="148" t="s">
        <v>5</v>
      </c>
      <c r="AE18" s="149"/>
      <c r="AF18" s="247" t="s">
        <v>13</v>
      </c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6"/>
    </row>
    <row r="19" spans="2:55" ht="18">
      <c r="B19" s="148" t="s">
        <v>6</v>
      </c>
      <c r="C19" s="149"/>
      <c r="D19" s="195" t="s">
        <v>10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6"/>
      <c r="AD19" s="148" t="s">
        <v>6</v>
      </c>
      <c r="AE19" s="149"/>
      <c r="AF19" s="247" t="s">
        <v>14</v>
      </c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6"/>
    </row>
    <row r="20" spans="2:55" ht="18.75" thickBot="1">
      <c r="B20" s="144" t="s">
        <v>7</v>
      </c>
      <c r="C20" s="145"/>
      <c r="D20" s="197" t="s">
        <v>11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8"/>
      <c r="AD20" s="144" t="s">
        <v>7</v>
      </c>
      <c r="AE20" s="145"/>
      <c r="AF20" s="246" t="s">
        <v>15</v>
      </c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8"/>
    </row>
    <row r="21" spans="2:55" ht="18.75" thickBot="1">
      <c r="B21" s="23"/>
      <c r="C21" s="23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D21" s="23"/>
      <c r="AE21" s="23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</row>
    <row r="22" spans="2:55" ht="18.75" thickBot="1">
      <c r="B22" s="168" t="s">
        <v>46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70"/>
      <c r="AD22" s="171" t="s">
        <v>53</v>
      </c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3"/>
    </row>
    <row r="23" spans="2:55" ht="18">
      <c r="B23" s="154" t="s">
        <v>4</v>
      </c>
      <c r="C23" s="155"/>
      <c r="D23" s="242" t="s">
        <v>47</v>
      </c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4"/>
      <c r="AD23" s="154" t="s">
        <v>4</v>
      </c>
      <c r="AE23" s="155"/>
      <c r="AF23" s="242" t="s">
        <v>54</v>
      </c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4"/>
    </row>
    <row r="24" spans="2:55" ht="18">
      <c r="B24" s="148" t="s">
        <v>5</v>
      </c>
      <c r="C24" s="149"/>
      <c r="D24" s="195" t="s">
        <v>48</v>
      </c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6"/>
      <c r="AD24" s="148" t="s">
        <v>5</v>
      </c>
      <c r="AE24" s="149"/>
      <c r="AF24" s="195" t="s">
        <v>55</v>
      </c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6"/>
    </row>
    <row r="25" spans="2:55" ht="18">
      <c r="B25" s="148" t="s">
        <v>6</v>
      </c>
      <c r="C25" s="149"/>
      <c r="D25" s="195" t="s">
        <v>49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6"/>
      <c r="AD25" s="148" t="s">
        <v>6</v>
      </c>
      <c r="AE25" s="149"/>
      <c r="AF25" s="195" t="s">
        <v>56</v>
      </c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6"/>
    </row>
    <row r="26" spans="2:55" ht="18.75" thickBot="1">
      <c r="B26" s="144" t="s">
        <v>7</v>
      </c>
      <c r="C26" s="145"/>
      <c r="D26" s="197" t="s">
        <v>50</v>
      </c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8"/>
      <c r="AD26" s="144" t="s">
        <v>7</v>
      </c>
      <c r="AE26" s="145"/>
      <c r="AF26" s="197" t="s">
        <v>57</v>
      </c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8"/>
    </row>
    <row r="27" ht="18.75" thickBot="1"/>
    <row r="28" spans="2:68" ht="18.75" thickBot="1">
      <c r="B28" s="140" t="s">
        <v>16</v>
      </c>
      <c r="C28" s="141"/>
      <c r="D28" s="141" t="s">
        <v>17</v>
      </c>
      <c r="E28" s="141"/>
      <c r="F28" s="141"/>
      <c r="G28" s="141"/>
      <c r="H28" s="141" t="s">
        <v>33</v>
      </c>
      <c r="I28" s="141"/>
      <c r="J28" s="141"/>
      <c r="K28" s="141" t="s">
        <v>1</v>
      </c>
      <c r="L28" s="141"/>
      <c r="M28" s="141"/>
      <c r="N28" s="141"/>
      <c r="O28" s="141"/>
      <c r="P28" s="141" t="s">
        <v>23</v>
      </c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2" t="s">
        <v>18</v>
      </c>
      <c r="AZ28" s="141"/>
      <c r="BA28" s="141"/>
      <c r="BB28" s="141"/>
      <c r="BC28" s="143"/>
      <c r="BD28" s="132" t="s">
        <v>65</v>
      </c>
      <c r="BE28" s="133"/>
      <c r="BF28" s="133"/>
      <c r="BG28" s="133"/>
      <c r="BH28" s="134"/>
      <c r="BM28" s="2" t="s">
        <v>24</v>
      </c>
      <c r="BN28" s="2" t="s">
        <v>25</v>
      </c>
      <c r="BO28" s="2" t="s">
        <v>26</v>
      </c>
      <c r="BP28" s="2" t="s">
        <v>27</v>
      </c>
    </row>
    <row r="29" spans="2:68" ht="18">
      <c r="B29" s="63">
        <v>1</v>
      </c>
      <c r="C29" s="64"/>
      <c r="D29" s="65">
        <v>1</v>
      </c>
      <c r="E29" s="66"/>
      <c r="F29" s="66"/>
      <c r="G29" s="67"/>
      <c r="H29" s="68" t="s">
        <v>21</v>
      </c>
      <c r="I29" s="69"/>
      <c r="J29" s="70"/>
      <c r="K29" s="71">
        <f>IF((BD29=""),AJ12,BD29)</f>
        <v>0.3854166666666667</v>
      </c>
      <c r="L29" s="72"/>
      <c r="M29" s="72"/>
      <c r="N29" s="72"/>
      <c r="O29" s="73"/>
      <c r="P29" s="135" t="str">
        <f>D17</f>
        <v>Mannschaft A1</v>
      </c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0" t="s">
        <v>20</v>
      </c>
      <c r="AH29" s="75" t="str">
        <f>D18</f>
        <v>Mannschaft A2</v>
      </c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6"/>
      <c r="AY29" s="77"/>
      <c r="AZ29" s="78"/>
      <c r="BA29" s="11" t="s">
        <v>19</v>
      </c>
      <c r="BB29" s="78"/>
      <c r="BC29" s="79"/>
      <c r="BD29" s="137"/>
      <c r="BE29" s="138"/>
      <c r="BF29" s="138"/>
      <c r="BG29" s="138"/>
      <c r="BH29" s="139"/>
      <c r="BM29" s="2">
        <f>AY29-BB29</f>
        <v>0</v>
      </c>
      <c r="BN29" s="2">
        <f>IF((OR(AY29="",BB29="")),0,IF(BM29&lt;0,0)+IF(BM29=0,1)+IF(BM29&gt;0,3))</f>
        <v>0</v>
      </c>
      <c r="BO29" s="2">
        <f>IF((OR(AY29="",BB29="")),0,IF(BM29&lt;0,3)+IF(BM29=0,1)+IF(BM29&gt;0,0))</f>
        <v>0</v>
      </c>
      <c r="BP29" s="2">
        <f>IF((OR(AY29="",BB29="")),0,1)</f>
        <v>0</v>
      </c>
    </row>
    <row r="30" spans="2:68" ht="18.75" thickBot="1">
      <c r="B30" s="80">
        <v>2</v>
      </c>
      <c r="C30" s="81"/>
      <c r="D30" s="82">
        <v>2</v>
      </c>
      <c r="E30" s="83"/>
      <c r="F30" s="83"/>
      <c r="G30" s="84"/>
      <c r="H30" s="85" t="s">
        <v>21</v>
      </c>
      <c r="I30" s="86"/>
      <c r="J30" s="87"/>
      <c r="K30" s="88">
        <f>IF((BD29=""),AJ12,BD29)</f>
        <v>0.3854166666666667</v>
      </c>
      <c r="L30" s="89"/>
      <c r="M30" s="89"/>
      <c r="N30" s="89"/>
      <c r="O30" s="90"/>
      <c r="P30" s="91" t="str">
        <f>D19</f>
        <v>Mannschaft A3</v>
      </c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12" t="s">
        <v>20</v>
      </c>
      <c r="AH30" s="92" t="str">
        <f>D20</f>
        <v>Mannschaft A4</v>
      </c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3"/>
      <c r="AY30" s="94"/>
      <c r="AZ30" s="58"/>
      <c r="BA30" s="13" t="s">
        <v>19</v>
      </c>
      <c r="BB30" s="58"/>
      <c r="BC30" s="59"/>
      <c r="BD30" s="60"/>
      <c r="BE30" s="61"/>
      <c r="BF30" s="61"/>
      <c r="BG30" s="61"/>
      <c r="BH30" s="62"/>
      <c r="BM30" s="2">
        <f aca="true" t="shared" si="0" ref="BM30:BM52">AY30-BB30</f>
        <v>0</v>
      </c>
      <c r="BN30" s="2">
        <f aca="true" t="shared" si="1" ref="BN30:BN52">IF((OR(AY30="",BB30="")),0,IF(BM30&lt;0,0)+IF(BM30=0,1)+IF(BM30&gt;0,3))</f>
        <v>0</v>
      </c>
      <c r="BO30" s="2">
        <f aca="true" t="shared" si="2" ref="BO30:BO52">IF((OR(AY30="",BB30="")),0,IF(BM30&lt;0,3)+IF(BM30=0,1)+IF(BM30&gt;0,0))</f>
        <v>0</v>
      </c>
      <c r="BP30" s="2">
        <f aca="true" t="shared" si="3" ref="BP30:BP52">IF((OR(AY30="",BB30="")),0,1)</f>
        <v>0</v>
      </c>
    </row>
    <row r="31" spans="2:68" ht="18">
      <c r="B31" s="63">
        <v>3</v>
      </c>
      <c r="C31" s="64"/>
      <c r="D31" s="65">
        <v>1</v>
      </c>
      <c r="E31" s="66"/>
      <c r="F31" s="66"/>
      <c r="G31" s="67"/>
      <c r="H31" s="68" t="s">
        <v>22</v>
      </c>
      <c r="I31" s="69"/>
      <c r="J31" s="70"/>
      <c r="K31" s="71">
        <f>IF((BD31=""),K29+BN14,BD31)</f>
        <v>0.40625</v>
      </c>
      <c r="L31" s="72"/>
      <c r="M31" s="72"/>
      <c r="N31" s="72"/>
      <c r="O31" s="73"/>
      <c r="P31" s="74" t="str">
        <f>AF17</f>
        <v>Mannschaft B1</v>
      </c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10" t="s">
        <v>20</v>
      </c>
      <c r="AH31" s="75" t="str">
        <f>AF18</f>
        <v>Mannschaft B2</v>
      </c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6"/>
      <c r="AY31" s="77"/>
      <c r="AZ31" s="78"/>
      <c r="BA31" s="11" t="s">
        <v>19</v>
      </c>
      <c r="BB31" s="78"/>
      <c r="BC31" s="79"/>
      <c r="BD31" s="55"/>
      <c r="BE31" s="56"/>
      <c r="BF31" s="56"/>
      <c r="BG31" s="56"/>
      <c r="BH31" s="57"/>
      <c r="BM31" s="2">
        <f t="shared" si="0"/>
        <v>0</v>
      </c>
      <c r="BN31" s="2">
        <f t="shared" si="1"/>
        <v>0</v>
      </c>
      <c r="BO31" s="2">
        <f t="shared" si="2"/>
        <v>0</v>
      </c>
      <c r="BP31" s="2">
        <f t="shared" si="3"/>
        <v>0</v>
      </c>
    </row>
    <row r="32" spans="2:68" ht="18.75" thickBot="1">
      <c r="B32" s="80">
        <v>4</v>
      </c>
      <c r="C32" s="81"/>
      <c r="D32" s="82">
        <v>2</v>
      </c>
      <c r="E32" s="83"/>
      <c r="F32" s="83"/>
      <c r="G32" s="84"/>
      <c r="H32" s="85" t="s">
        <v>22</v>
      </c>
      <c r="I32" s="86"/>
      <c r="J32" s="87"/>
      <c r="K32" s="88">
        <f>IF((BD31=""),K30+BN14,BD31)</f>
        <v>0.40625</v>
      </c>
      <c r="L32" s="89"/>
      <c r="M32" s="89"/>
      <c r="N32" s="89"/>
      <c r="O32" s="90"/>
      <c r="P32" s="91" t="str">
        <f>AF19</f>
        <v>Mannschaft B3</v>
      </c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12" t="s">
        <v>20</v>
      </c>
      <c r="AH32" s="92" t="str">
        <f>AF20</f>
        <v>Mannschaft B4</v>
      </c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3"/>
      <c r="AY32" s="94"/>
      <c r="AZ32" s="58"/>
      <c r="BA32" s="13" t="s">
        <v>19</v>
      </c>
      <c r="BB32" s="58"/>
      <c r="BC32" s="59"/>
      <c r="BD32" s="60"/>
      <c r="BE32" s="61"/>
      <c r="BF32" s="61"/>
      <c r="BG32" s="61"/>
      <c r="BH32" s="62"/>
      <c r="BM32" s="2">
        <f t="shared" si="0"/>
        <v>0</v>
      </c>
      <c r="BN32" s="2">
        <f t="shared" si="1"/>
        <v>0</v>
      </c>
      <c r="BO32" s="2">
        <f t="shared" si="2"/>
        <v>0</v>
      </c>
      <c r="BP32" s="2">
        <f t="shared" si="3"/>
        <v>0</v>
      </c>
    </row>
    <row r="33" spans="2:68" ht="18">
      <c r="B33" s="63">
        <v>5</v>
      </c>
      <c r="C33" s="64"/>
      <c r="D33" s="65">
        <v>1</v>
      </c>
      <c r="E33" s="66"/>
      <c r="F33" s="66"/>
      <c r="G33" s="67"/>
      <c r="H33" s="68" t="s">
        <v>51</v>
      </c>
      <c r="I33" s="69"/>
      <c r="J33" s="70"/>
      <c r="K33" s="126">
        <f>IF((BD33=""),K31+BN14,BD33)</f>
        <v>0.4270833333333333</v>
      </c>
      <c r="L33" s="127"/>
      <c r="M33" s="127"/>
      <c r="N33" s="127"/>
      <c r="O33" s="128"/>
      <c r="P33" s="74" t="str">
        <f>D23</f>
        <v>Mannschaft C1</v>
      </c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10" t="s">
        <v>20</v>
      </c>
      <c r="AH33" s="75" t="str">
        <f>D24</f>
        <v>Mannschaft C2</v>
      </c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6"/>
      <c r="AY33" s="77"/>
      <c r="AZ33" s="78"/>
      <c r="BA33" s="11" t="s">
        <v>19</v>
      </c>
      <c r="BB33" s="78"/>
      <c r="BC33" s="79"/>
      <c r="BD33" s="55"/>
      <c r="BE33" s="56"/>
      <c r="BF33" s="56"/>
      <c r="BG33" s="56"/>
      <c r="BH33" s="57"/>
      <c r="BM33" s="2">
        <f t="shared" si="0"/>
        <v>0</v>
      </c>
      <c r="BN33" s="2">
        <f t="shared" si="1"/>
        <v>0</v>
      </c>
      <c r="BO33" s="2">
        <f t="shared" si="2"/>
        <v>0</v>
      </c>
      <c r="BP33" s="2">
        <f t="shared" si="3"/>
        <v>0</v>
      </c>
    </row>
    <row r="34" spans="2:68" ht="18.75" thickBot="1">
      <c r="B34" s="112">
        <v>6</v>
      </c>
      <c r="C34" s="113"/>
      <c r="D34" s="114">
        <v>2</v>
      </c>
      <c r="E34" s="115"/>
      <c r="F34" s="115"/>
      <c r="G34" s="116"/>
      <c r="H34" s="117" t="s">
        <v>51</v>
      </c>
      <c r="I34" s="118"/>
      <c r="J34" s="119"/>
      <c r="K34" s="120">
        <f>IF((BD33=""),K32+BN14,BD33)</f>
        <v>0.4270833333333333</v>
      </c>
      <c r="L34" s="121"/>
      <c r="M34" s="121"/>
      <c r="N34" s="121"/>
      <c r="O34" s="122"/>
      <c r="P34" s="129" t="str">
        <f>D25</f>
        <v>Mannschaft C3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4" t="s">
        <v>20</v>
      </c>
      <c r="AH34" s="130" t="str">
        <f>D26</f>
        <v>Mannschaft C4</v>
      </c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1"/>
      <c r="AY34" s="123"/>
      <c r="AZ34" s="124"/>
      <c r="BA34" s="15" t="s">
        <v>19</v>
      </c>
      <c r="BB34" s="124"/>
      <c r="BC34" s="125"/>
      <c r="BD34" s="60"/>
      <c r="BE34" s="61"/>
      <c r="BF34" s="61"/>
      <c r="BG34" s="61"/>
      <c r="BH34" s="62"/>
      <c r="BM34" s="2">
        <f t="shared" si="0"/>
        <v>0</v>
      </c>
      <c r="BN34" s="2">
        <f t="shared" si="1"/>
        <v>0</v>
      </c>
      <c r="BO34" s="2">
        <f t="shared" si="2"/>
        <v>0</v>
      </c>
      <c r="BP34" s="2">
        <f t="shared" si="3"/>
        <v>0</v>
      </c>
    </row>
    <row r="35" spans="2:68" ht="18">
      <c r="B35" s="98">
        <v>7</v>
      </c>
      <c r="C35" s="99"/>
      <c r="D35" s="100">
        <v>1</v>
      </c>
      <c r="E35" s="101"/>
      <c r="F35" s="101"/>
      <c r="G35" s="102"/>
      <c r="H35" s="103" t="s">
        <v>59</v>
      </c>
      <c r="I35" s="104"/>
      <c r="J35" s="105"/>
      <c r="K35" s="106">
        <f>IF((BD35=""),K33+BN14,BD35)</f>
        <v>0.44791666666666663</v>
      </c>
      <c r="L35" s="107"/>
      <c r="M35" s="107"/>
      <c r="N35" s="107"/>
      <c r="O35" s="108"/>
      <c r="P35" s="109" t="str">
        <f>AF23</f>
        <v>Mannschaft D1</v>
      </c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6" t="s">
        <v>20</v>
      </c>
      <c r="AH35" s="110" t="str">
        <f>AF24</f>
        <v>Mannschaft D2</v>
      </c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1"/>
      <c r="AY35" s="97"/>
      <c r="AZ35" s="95"/>
      <c r="BA35" s="17" t="s">
        <v>19</v>
      </c>
      <c r="BB35" s="95"/>
      <c r="BC35" s="96"/>
      <c r="BD35" s="55"/>
      <c r="BE35" s="56"/>
      <c r="BF35" s="56"/>
      <c r="BG35" s="56"/>
      <c r="BH35" s="57"/>
      <c r="BM35" s="2">
        <f t="shared" si="0"/>
        <v>0</v>
      </c>
      <c r="BN35" s="2">
        <f t="shared" si="1"/>
        <v>0</v>
      </c>
      <c r="BO35" s="2">
        <f t="shared" si="2"/>
        <v>0</v>
      </c>
      <c r="BP35" s="2">
        <f t="shared" si="3"/>
        <v>0</v>
      </c>
    </row>
    <row r="36" spans="2:68" ht="18.75" thickBot="1">
      <c r="B36" s="80">
        <v>8</v>
      </c>
      <c r="C36" s="81"/>
      <c r="D36" s="82">
        <v>2</v>
      </c>
      <c r="E36" s="83"/>
      <c r="F36" s="83"/>
      <c r="G36" s="84"/>
      <c r="H36" s="85" t="s">
        <v>59</v>
      </c>
      <c r="I36" s="86"/>
      <c r="J36" s="87"/>
      <c r="K36" s="88">
        <f>IF((BD35=""),K34+BN14,BD35)</f>
        <v>0.44791666666666663</v>
      </c>
      <c r="L36" s="89"/>
      <c r="M36" s="89"/>
      <c r="N36" s="89"/>
      <c r="O36" s="90"/>
      <c r="P36" s="91" t="str">
        <f>AF25</f>
        <v>Mannschaft D3</v>
      </c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12" t="s">
        <v>20</v>
      </c>
      <c r="AH36" s="92" t="str">
        <f>AF26</f>
        <v>Mannschaft D4</v>
      </c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3"/>
      <c r="AY36" s="94"/>
      <c r="AZ36" s="58"/>
      <c r="BA36" s="13" t="s">
        <v>19</v>
      </c>
      <c r="BB36" s="58"/>
      <c r="BC36" s="59"/>
      <c r="BD36" s="60"/>
      <c r="BE36" s="61"/>
      <c r="BF36" s="61"/>
      <c r="BG36" s="61"/>
      <c r="BH36" s="62"/>
      <c r="BM36" s="2">
        <f t="shared" si="0"/>
        <v>0</v>
      </c>
      <c r="BN36" s="2">
        <f t="shared" si="1"/>
        <v>0</v>
      </c>
      <c r="BO36" s="2">
        <f t="shared" si="2"/>
        <v>0</v>
      </c>
      <c r="BP36" s="2">
        <f t="shared" si="3"/>
        <v>0</v>
      </c>
    </row>
    <row r="37" spans="2:68" ht="18">
      <c r="B37" s="63">
        <v>9</v>
      </c>
      <c r="C37" s="64"/>
      <c r="D37" s="65">
        <v>1</v>
      </c>
      <c r="E37" s="66"/>
      <c r="F37" s="66"/>
      <c r="G37" s="67"/>
      <c r="H37" s="68" t="s">
        <v>21</v>
      </c>
      <c r="I37" s="69"/>
      <c r="J37" s="70"/>
      <c r="K37" s="71">
        <f>IF((BD37=""),K35+BN14,BD37)</f>
        <v>0.46874999999999994</v>
      </c>
      <c r="L37" s="72"/>
      <c r="M37" s="72"/>
      <c r="N37" s="72"/>
      <c r="O37" s="73"/>
      <c r="P37" s="74" t="str">
        <f>D20</f>
        <v>Mannschaft A4</v>
      </c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10" t="s">
        <v>20</v>
      </c>
      <c r="AH37" s="75" t="str">
        <f>D17</f>
        <v>Mannschaft A1</v>
      </c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6"/>
      <c r="AY37" s="77"/>
      <c r="AZ37" s="78"/>
      <c r="BA37" s="11" t="s">
        <v>19</v>
      </c>
      <c r="BB37" s="78"/>
      <c r="BC37" s="79"/>
      <c r="BD37" s="55"/>
      <c r="BE37" s="56"/>
      <c r="BF37" s="56"/>
      <c r="BG37" s="56"/>
      <c r="BH37" s="57"/>
      <c r="BM37" s="2">
        <f t="shared" si="0"/>
        <v>0</v>
      </c>
      <c r="BN37" s="2">
        <f t="shared" si="1"/>
        <v>0</v>
      </c>
      <c r="BO37" s="2">
        <f t="shared" si="2"/>
        <v>0</v>
      </c>
      <c r="BP37" s="2">
        <f t="shared" si="3"/>
        <v>0</v>
      </c>
    </row>
    <row r="38" spans="2:68" ht="18.75" thickBot="1">
      <c r="B38" s="80">
        <v>10</v>
      </c>
      <c r="C38" s="81"/>
      <c r="D38" s="82">
        <v>2</v>
      </c>
      <c r="E38" s="83"/>
      <c r="F38" s="83"/>
      <c r="G38" s="84"/>
      <c r="H38" s="85" t="s">
        <v>21</v>
      </c>
      <c r="I38" s="86"/>
      <c r="J38" s="87"/>
      <c r="K38" s="88">
        <f>IF((BD37=""),K36+BN14,BD37)</f>
        <v>0.46874999999999994</v>
      </c>
      <c r="L38" s="89"/>
      <c r="M38" s="89"/>
      <c r="N38" s="89"/>
      <c r="O38" s="90"/>
      <c r="P38" s="91" t="str">
        <f>D18</f>
        <v>Mannschaft A2</v>
      </c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12" t="s">
        <v>20</v>
      </c>
      <c r="AH38" s="92" t="str">
        <f>D19</f>
        <v>Mannschaft A3</v>
      </c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3"/>
      <c r="AY38" s="94"/>
      <c r="AZ38" s="58"/>
      <c r="BA38" s="13" t="s">
        <v>19</v>
      </c>
      <c r="BB38" s="58"/>
      <c r="BC38" s="59"/>
      <c r="BD38" s="60"/>
      <c r="BE38" s="61"/>
      <c r="BF38" s="61"/>
      <c r="BG38" s="61"/>
      <c r="BH38" s="62"/>
      <c r="BM38" s="2">
        <f t="shared" si="0"/>
        <v>0</v>
      </c>
      <c r="BN38" s="2">
        <f t="shared" si="1"/>
        <v>0</v>
      </c>
      <c r="BO38" s="2">
        <f t="shared" si="2"/>
        <v>0</v>
      </c>
      <c r="BP38" s="2">
        <f t="shared" si="3"/>
        <v>0</v>
      </c>
    </row>
    <row r="39" spans="2:68" ht="18">
      <c r="B39" s="63">
        <v>11</v>
      </c>
      <c r="C39" s="64"/>
      <c r="D39" s="65">
        <v>1</v>
      </c>
      <c r="E39" s="66"/>
      <c r="F39" s="66"/>
      <c r="G39" s="67"/>
      <c r="H39" s="68" t="s">
        <v>22</v>
      </c>
      <c r="I39" s="69"/>
      <c r="J39" s="70"/>
      <c r="K39" s="71">
        <f>IF((BD39=""),K37+BN14,BD39)</f>
        <v>0.48958333333333326</v>
      </c>
      <c r="L39" s="72"/>
      <c r="M39" s="72"/>
      <c r="N39" s="72"/>
      <c r="O39" s="73"/>
      <c r="P39" s="74" t="str">
        <f>AF20</f>
        <v>Mannschaft B4</v>
      </c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10" t="s">
        <v>20</v>
      </c>
      <c r="AH39" s="75" t="str">
        <f>AF17</f>
        <v>Mannschaft B1</v>
      </c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6"/>
      <c r="AY39" s="77"/>
      <c r="AZ39" s="78"/>
      <c r="BA39" s="11" t="s">
        <v>19</v>
      </c>
      <c r="BB39" s="78"/>
      <c r="BC39" s="79"/>
      <c r="BD39" s="55"/>
      <c r="BE39" s="56"/>
      <c r="BF39" s="56"/>
      <c r="BG39" s="56"/>
      <c r="BH39" s="57"/>
      <c r="BM39" s="2">
        <f t="shared" si="0"/>
        <v>0</v>
      </c>
      <c r="BN39" s="2">
        <f t="shared" si="1"/>
        <v>0</v>
      </c>
      <c r="BO39" s="2">
        <f t="shared" si="2"/>
        <v>0</v>
      </c>
      <c r="BP39" s="2">
        <f t="shared" si="3"/>
        <v>0</v>
      </c>
    </row>
    <row r="40" spans="2:68" ht="18.75" thickBot="1">
      <c r="B40" s="80">
        <v>12</v>
      </c>
      <c r="C40" s="81"/>
      <c r="D40" s="82">
        <v>2</v>
      </c>
      <c r="E40" s="83"/>
      <c r="F40" s="83"/>
      <c r="G40" s="84"/>
      <c r="H40" s="85" t="s">
        <v>22</v>
      </c>
      <c r="I40" s="86"/>
      <c r="J40" s="87"/>
      <c r="K40" s="88">
        <f>IF((BD39=""),K38+BN14,BD39)</f>
        <v>0.48958333333333326</v>
      </c>
      <c r="L40" s="89"/>
      <c r="M40" s="89"/>
      <c r="N40" s="89"/>
      <c r="O40" s="90"/>
      <c r="P40" s="91" t="str">
        <f>AF18</f>
        <v>Mannschaft B2</v>
      </c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12" t="s">
        <v>20</v>
      </c>
      <c r="AH40" s="92" t="str">
        <f>AF19</f>
        <v>Mannschaft B3</v>
      </c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3"/>
      <c r="AY40" s="94"/>
      <c r="AZ40" s="58"/>
      <c r="BA40" s="13" t="s">
        <v>19</v>
      </c>
      <c r="BB40" s="58"/>
      <c r="BC40" s="59"/>
      <c r="BD40" s="60"/>
      <c r="BE40" s="61"/>
      <c r="BF40" s="61"/>
      <c r="BG40" s="61"/>
      <c r="BH40" s="62"/>
      <c r="BM40" s="2">
        <f t="shared" si="0"/>
        <v>0</v>
      </c>
      <c r="BN40" s="2">
        <f t="shared" si="1"/>
        <v>0</v>
      </c>
      <c r="BO40" s="2">
        <f t="shared" si="2"/>
        <v>0</v>
      </c>
      <c r="BP40" s="2">
        <f t="shared" si="3"/>
        <v>0</v>
      </c>
    </row>
    <row r="41" spans="2:68" ht="18">
      <c r="B41" s="63">
        <v>13</v>
      </c>
      <c r="C41" s="64"/>
      <c r="D41" s="65">
        <v>1</v>
      </c>
      <c r="E41" s="66"/>
      <c r="F41" s="66"/>
      <c r="G41" s="67"/>
      <c r="H41" s="68" t="s">
        <v>51</v>
      </c>
      <c r="I41" s="69"/>
      <c r="J41" s="70"/>
      <c r="K41" s="71">
        <f>IF((BD41=""),K39+BN14,BD41)</f>
        <v>0.5104166666666666</v>
      </c>
      <c r="L41" s="72"/>
      <c r="M41" s="72"/>
      <c r="N41" s="72"/>
      <c r="O41" s="73"/>
      <c r="P41" s="74" t="str">
        <f>D26</f>
        <v>Mannschaft C4</v>
      </c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10" t="s">
        <v>20</v>
      </c>
      <c r="AH41" s="75" t="str">
        <f>D23</f>
        <v>Mannschaft C1</v>
      </c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6"/>
      <c r="AY41" s="77"/>
      <c r="AZ41" s="78"/>
      <c r="BA41" s="11" t="s">
        <v>19</v>
      </c>
      <c r="BB41" s="78"/>
      <c r="BC41" s="79"/>
      <c r="BD41" s="55"/>
      <c r="BE41" s="56"/>
      <c r="BF41" s="56"/>
      <c r="BG41" s="56"/>
      <c r="BH41" s="57"/>
      <c r="BM41" s="2">
        <f t="shared" si="0"/>
        <v>0</v>
      </c>
      <c r="BN41" s="2">
        <f t="shared" si="1"/>
        <v>0</v>
      </c>
      <c r="BO41" s="2">
        <f t="shared" si="2"/>
        <v>0</v>
      </c>
      <c r="BP41" s="2">
        <f t="shared" si="3"/>
        <v>0</v>
      </c>
    </row>
    <row r="42" spans="2:68" ht="18.75" thickBot="1">
      <c r="B42" s="80">
        <v>14</v>
      </c>
      <c r="C42" s="81"/>
      <c r="D42" s="82">
        <v>2</v>
      </c>
      <c r="E42" s="83"/>
      <c r="F42" s="83"/>
      <c r="G42" s="84"/>
      <c r="H42" s="85" t="s">
        <v>51</v>
      </c>
      <c r="I42" s="86"/>
      <c r="J42" s="87"/>
      <c r="K42" s="88">
        <f>IF((BD41=""),K40+BN14,BD41)</f>
        <v>0.5104166666666666</v>
      </c>
      <c r="L42" s="89"/>
      <c r="M42" s="89"/>
      <c r="N42" s="89"/>
      <c r="O42" s="90"/>
      <c r="P42" s="91" t="str">
        <f>D24</f>
        <v>Mannschaft C2</v>
      </c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12" t="s">
        <v>20</v>
      </c>
      <c r="AH42" s="92" t="str">
        <f>D25</f>
        <v>Mannschaft C3</v>
      </c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3"/>
      <c r="AY42" s="94"/>
      <c r="AZ42" s="58"/>
      <c r="BA42" s="13" t="s">
        <v>19</v>
      </c>
      <c r="BB42" s="58"/>
      <c r="BC42" s="59"/>
      <c r="BD42" s="60"/>
      <c r="BE42" s="61"/>
      <c r="BF42" s="61"/>
      <c r="BG42" s="61"/>
      <c r="BH42" s="62"/>
      <c r="BM42" s="2">
        <f t="shared" si="0"/>
        <v>0</v>
      </c>
      <c r="BN42" s="2">
        <f t="shared" si="1"/>
        <v>0</v>
      </c>
      <c r="BO42" s="2">
        <f t="shared" si="2"/>
        <v>0</v>
      </c>
      <c r="BP42" s="2">
        <f t="shared" si="3"/>
        <v>0</v>
      </c>
    </row>
    <row r="43" spans="2:68" ht="18">
      <c r="B43" s="63">
        <v>15</v>
      </c>
      <c r="C43" s="64"/>
      <c r="D43" s="65">
        <v>1</v>
      </c>
      <c r="E43" s="66"/>
      <c r="F43" s="66"/>
      <c r="G43" s="67"/>
      <c r="H43" s="68" t="s">
        <v>59</v>
      </c>
      <c r="I43" s="69"/>
      <c r="J43" s="70"/>
      <c r="K43" s="71">
        <f>IF((BD43=""),K41+BN14,BD43)</f>
        <v>0.53125</v>
      </c>
      <c r="L43" s="72"/>
      <c r="M43" s="72"/>
      <c r="N43" s="72"/>
      <c r="O43" s="73"/>
      <c r="P43" s="74" t="str">
        <f>AF26</f>
        <v>Mannschaft D4</v>
      </c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10" t="s">
        <v>20</v>
      </c>
      <c r="AH43" s="75" t="str">
        <f>AF23</f>
        <v>Mannschaft D1</v>
      </c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6"/>
      <c r="AY43" s="77"/>
      <c r="AZ43" s="78"/>
      <c r="BA43" s="11" t="s">
        <v>19</v>
      </c>
      <c r="BB43" s="78"/>
      <c r="BC43" s="79"/>
      <c r="BD43" s="55"/>
      <c r="BE43" s="56"/>
      <c r="BF43" s="56"/>
      <c r="BG43" s="56"/>
      <c r="BH43" s="57"/>
      <c r="BM43" s="2">
        <f t="shared" si="0"/>
        <v>0</v>
      </c>
      <c r="BN43" s="2">
        <f t="shared" si="1"/>
        <v>0</v>
      </c>
      <c r="BO43" s="2">
        <f t="shared" si="2"/>
        <v>0</v>
      </c>
      <c r="BP43" s="2">
        <f t="shared" si="3"/>
        <v>0</v>
      </c>
    </row>
    <row r="44" spans="2:68" ht="18.75" thickBot="1">
      <c r="B44" s="80">
        <v>16</v>
      </c>
      <c r="C44" s="81"/>
      <c r="D44" s="82">
        <v>2</v>
      </c>
      <c r="E44" s="83"/>
      <c r="F44" s="83"/>
      <c r="G44" s="84"/>
      <c r="H44" s="85" t="s">
        <v>59</v>
      </c>
      <c r="I44" s="86"/>
      <c r="J44" s="87"/>
      <c r="K44" s="88">
        <f>IF((BD43=""),K42+BN14,BD43)</f>
        <v>0.53125</v>
      </c>
      <c r="L44" s="89"/>
      <c r="M44" s="89"/>
      <c r="N44" s="89"/>
      <c r="O44" s="90"/>
      <c r="P44" s="91" t="str">
        <f>AF24</f>
        <v>Mannschaft D2</v>
      </c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12" t="s">
        <v>20</v>
      </c>
      <c r="AH44" s="92" t="str">
        <f>AF25</f>
        <v>Mannschaft D3</v>
      </c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3"/>
      <c r="AY44" s="94"/>
      <c r="AZ44" s="58"/>
      <c r="BA44" s="13" t="s">
        <v>19</v>
      </c>
      <c r="BB44" s="58"/>
      <c r="BC44" s="59"/>
      <c r="BD44" s="60"/>
      <c r="BE44" s="61"/>
      <c r="BF44" s="61"/>
      <c r="BG44" s="61"/>
      <c r="BH44" s="62"/>
      <c r="BM44" s="2">
        <f t="shared" si="0"/>
        <v>0</v>
      </c>
      <c r="BN44" s="2">
        <f t="shared" si="1"/>
        <v>0</v>
      </c>
      <c r="BO44" s="2">
        <f t="shared" si="2"/>
        <v>0</v>
      </c>
      <c r="BP44" s="2">
        <f t="shared" si="3"/>
        <v>0</v>
      </c>
    </row>
    <row r="45" spans="2:68" ht="18">
      <c r="B45" s="63">
        <v>17</v>
      </c>
      <c r="C45" s="64"/>
      <c r="D45" s="65">
        <v>1</v>
      </c>
      <c r="E45" s="66"/>
      <c r="F45" s="66"/>
      <c r="G45" s="67"/>
      <c r="H45" s="68" t="s">
        <v>21</v>
      </c>
      <c r="I45" s="69"/>
      <c r="J45" s="70"/>
      <c r="K45" s="71">
        <f>IF((BD45=""),K43+BN14,BD45)</f>
        <v>0.5520833333333334</v>
      </c>
      <c r="L45" s="72"/>
      <c r="M45" s="72"/>
      <c r="N45" s="72"/>
      <c r="O45" s="73"/>
      <c r="P45" s="74" t="str">
        <f>D17</f>
        <v>Mannschaft A1</v>
      </c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10" t="s">
        <v>20</v>
      </c>
      <c r="AH45" s="75" t="str">
        <f>D19</f>
        <v>Mannschaft A3</v>
      </c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6"/>
      <c r="AY45" s="77"/>
      <c r="AZ45" s="78"/>
      <c r="BA45" s="11" t="s">
        <v>19</v>
      </c>
      <c r="BB45" s="78"/>
      <c r="BC45" s="79"/>
      <c r="BD45" s="55"/>
      <c r="BE45" s="56"/>
      <c r="BF45" s="56"/>
      <c r="BG45" s="56"/>
      <c r="BH45" s="57"/>
      <c r="BM45" s="2">
        <f t="shared" si="0"/>
        <v>0</v>
      </c>
      <c r="BN45" s="2">
        <f t="shared" si="1"/>
        <v>0</v>
      </c>
      <c r="BO45" s="2">
        <f t="shared" si="2"/>
        <v>0</v>
      </c>
      <c r="BP45" s="2">
        <f t="shared" si="3"/>
        <v>0</v>
      </c>
    </row>
    <row r="46" spans="2:68" ht="18.75" thickBot="1">
      <c r="B46" s="80">
        <v>18</v>
      </c>
      <c r="C46" s="81"/>
      <c r="D46" s="82">
        <v>2</v>
      </c>
      <c r="E46" s="83"/>
      <c r="F46" s="83"/>
      <c r="G46" s="84"/>
      <c r="H46" s="85" t="s">
        <v>21</v>
      </c>
      <c r="I46" s="86"/>
      <c r="J46" s="87"/>
      <c r="K46" s="88">
        <f>IF((BD45=""),K44+BN14,BD45)</f>
        <v>0.5520833333333334</v>
      </c>
      <c r="L46" s="89"/>
      <c r="M46" s="89"/>
      <c r="N46" s="89"/>
      <c r="O46" s="90"/>
      <c r="P46" s="91" t="str">
        <f>D18</f>
        <v>Mannschaft A2</v>
      </c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12" t="s">
        <v>20</v>
      </c>
      <c r="AH46" s="92" t="str">
        <f>D20</f>
        <v>Mannschaft A4</v>
      </c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3"/>
      <c r="AY46" s="94"/>
      <c r="AZ46" s="58"/>
      <c r="BA46" s="13" t="s">
        <v>19</v>
      </c>
      <c r="BB46" s="58"/>
      <c r="BC46" s="59"/>
      <c r="BD46" s="60"/>
      <c r="BE46" s="61"/>
      <c r="BF46" s="61"/>
      <c r="BG46" s="61"/>
      <c r="BH46" s="62"/>
      <c r="BM46" s="2">
        <f t="shared" si="0"/>
        <v>0</v>
      </c>
      <c r="BN46" s="2">
        <f t="shared" si="1"/>
        <v>0</v>
      </c>
      <c r="BO46" s="2">
        <f t="shared" si="2"/>
        <v>0</v>
      </c>
      <c r="BP46" s="2">
        <f t="shared" si="3"/>
        <v>0</v>
      </c>
    </row>
    <row r="47" spans="2:68" ht="18">
      <c r="B47" s="63">
        <v>19</v>
      </c>
      <c r="C47" s="64"/>
      <c r="D47" s="65">
        <v>1</v>
      </c>
      <c r="E47" s="66"/>
      <c r="F47" s="66"/>
      <c r="G47" s="67"/>
      <c r="H47" s="68" t="s">
        <v>22</v>
      </c>
      <c r="I47" s="69"/>
      <c r="J47" s="70"/>
      <c r="K47" s="71">
        <f>IF((BD47=""),K45+BN14,BD47)</f>
        <v>0.5729166666666667</v>
      </c>
      <c r="L47" s="72"/>
      <c r="M47" s="72"/>
      <c r="N47" s="72"/>
      <c r="O47" s="73"/>
      <c r="P47" s="74" t="str">
        <f>AF17</f>
        <v>Mannschaft B1</v>
      </c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10" t="s">
        <v>20</v>
      </c>
      <c r="AH47" s="75" t="str">
        <f>AF19</f>
        <v>Mannschaft B3</v>
      </c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6"/>
      <c r="AY47" s="77"/>
      <c r="AZ47" s="78"/>
      <c r="BA47" s="11" t="s">
        <v>19</v>
      </c>
      <c r="BB47" s="78"/>
      <c r="BC47" s="79"/>
      <c r="BD47" s="55"/>
      <c r="BE47" s="56"/>
      <c r="BF47" s="56"/>
      <c r="BG47" s="56"/>
      <c r="BH47" s="57"/>
      <c r="BM47" s="2">
        <f t="shared" si="0"/>
        <v>0</v>
      </c>
      <c r="BN47" s="2">
        <f t="shared" si="1"/>
        <v>0</v>
      </c>
      <c r="BO47" s="2">
        <f t="shared" si="2"/>
        <v>0</v>
      </c>
      <c r="BP47" s="2">
        <f t="shared" si="3"/>
        <v>0</v>
      </c>
    </row>
    <row r="48" spans="2:68" ht="18.75" thickBot="1">
      <c r="B48" s="80">
        <v>20</v>
      </c>
      <c r="C48" s="81"/>
      <c r="D48" s="82">
        <v>2</v>
      </c>
      <c r="E48" s="83"/>
      <c r="F48" s="83"/>
      <c r="G48" s="84"/>
      <c r="H48" s="85" t="s">
        <v>22</v>
      </c>
      <c r="I48" s="86"/>
      <c r="J48" s="87"/>
      <c r="K48" s="88">
        <f>IF((BD47=""),K46+BN14,BD47)</f>
        <v>0.5729166666666667</v>
      </c>
      <c r="L48" s="89"/>
      <c r="M48" s="89"/>
      <c r="N48" s="89"/>
      <c r="O48" s="90"/>
      <c r="P48" s="91" t="str">
        <f>AF18</f>
        <v>Mannschaft B2</v>
      </c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12" t="s">
        <v>20</v>
      </c>
      <c r="AH48" s="92" t="str">
        <f>AF20</f>
        <v>Mannschaft B4</v>
      </c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3"/>
      <c r="AY48" s="94"/>
      <c r="AZ48" s="58"/>
      <c r="BA48" s="13" t="s">
        <v>19</v>
      </c>
      <c r="BB48" s="58"/>
      <c r="BC48" s="59"/>
      <c r="BD48" s="60"/>
      <c r="BE48" s="61"/>
      <c r="BF48" s="61"/>
      <c r="BG48" s="61"/>
      <c r="BH48" s="62"/>
      <c r="BM48" s="2">
        <f t="shared" si="0"/>
        <v>0</v>
      </c>
      <c r="BN48" s="2">
        <f t="shared" si="1"/>
        <v>0</v>
      </c>
      <c r="BO48" s="2">
        <f t="shared" si="2"/>
        <v>0</v>
      </c>
      <c r="BP48" s="2">
        <f t="shared" si="3"/>
        <v>0</v>
      </c>
    </row>
    <row r="49" spans="2:68" ht="18">
      <c r="B49" s="63">
        <v>21</v>
      </c>
      <c r="C49" s="64"/>
      <c r="D49" s="65">
        <v>1</v>
      </c>
      <c r="E49" s="66"/>
      <c r="F49" s="66"/>
      <c r="G49" s="67"/>
      <c r="H49" s="68" t="s">
        <v>51</v>
      </c>
      <c r="I49" s="69"/>
      <c r="J49" s="70"/>
      <c r="K49" s="71">
        <f>IF((BD49=""),K47+BN14,BD49)</f>
        <v>0.5937500000000001</v>
      </c>
      <c r="L49" s="72"/>
      <c r="M49" s="72"/>
      <c r="N49" s="72"/>
      <c r="O49" s="73"/>
      <c r="P49" s="74" t="str">
        <f>D23</f>
        <v>Mannschaft C1</v>
      </c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10" t="s">
        <v>20</v>
      </c>
      <c r="AH49" s="75" t="str">
        <f>D25</f>
        <v>Mannschaft C3</v>
      </c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6"/>
      <c r="AY49" s="77"/>
      <c r="AZ49" s="78"/>
      <c r="BA49" s="11" t="s">
        <v>19</v>
      </c>
      <c r="BB49" s="78"/>
      <c r="BC49" s="79"/>
      <c r="BD49" s="55"/>
      <c r="BE49" s="56"/>
      <c r="BF49" s="56"/>
      <c r="BG49" s="56"/>
      <c r="BH49" s="57"/>
      <c r="BM49" s="2">
        <f t="shared" si="0"/>
        <v>0</v>
      </c>
      <c r="BN49" s="2">
        <f t="shared" si="1"/>
        <v>0</v>
      </c>
      <c r="BO49" s="2">
        <f t="shared" si="2"/>
        <v>0</v>
      </c>
      <c r="BP49" s="2">
        <f t="shared" si="3"/>
        <v>0</v>
      </c>
    </row>
    <row r="50" spans="2:68" ht="18.75" thickBot="1">
      <c r="B50" s="80">
        <v>22</v>
      </c>
      <c r="C50" s="81"/>
      <c r="D50" s="82">
        <v>2</v>
      </c>
      <c r="E50" s="83"/>
      <c r="F50" s="83"/>
      <c r="G50" s="84"/>
      <c r="H50" s="85" t="s">
        <v>51</v>
      </c>
      <c r="I50" s="86"/>
      <c r="J50" s="87"/>
      <c r="K50" s="88">
        <f>IF((BD49=""),K48+BN14,BD49)</f>
        <v>0.5937500000000001</v>
      </c>
      <c r="L50" s="89"/>
      <c r="M50" s="89"/>
      <c r="N50" s="89"/>
      <c r="O50" s="90"/>
      <c r="P50" s="91" t="str">
        <f>D24</f>
        <v>Mannschaft C2</v>
      </c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12" t="s">
        <v>20</v>
      </c>
      <c r="AH50" s="92" t="str">
        <f>D26</f>
        <v>Mannschaft C4</v>
      </c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3"/>
      <c r="AY50" s="94"/>
      <c r="AZ50" s="58"/>
      <c r="BA50" s="13" t="s">
        <v>19</v>
      </c>
      <c r="BB50" s="58"/>
      <c r="BC50" s="59"/>
      <c r="BD50" s="60"/>
      <c r="BE50" s="61"/>
      <c r="BF50" s="61"/>
      <c r="BG50" s="61"/>
      <c r="BH50" s="62"/>
      <c r="BM50" s="2">
        <f t="shared" si="0"/>
        <v>0</v>
      </c>
      <c r="BN50" s="2">
        <f t="shared" si="1"/>
        <v>0</v>
      </c>
      <c r="BO50" s="2">
        <f t="shared" si="2"/>
        <v>0</v>
      </c>
      <c r="BP50" s="2">
        <f t="shared" si="3"/>
        <v>0</v>
      </c>
    </row>
    <row r="51" spans="2:68" ht="18">
      <c r="B51" s="63">
        <v>23</v>
      </c>
      <c r="C51" s="64"/>
      <c r="D51" s="65">
        <v>1</v>
      </c>
      <c r="E51" s="66"/>
      <c r="F51" s="66"/>
      <c r="G51" s="67"/>
      <c r="H51" s="68" t="s">
        <v>59</v>
      </c>
      <c r="I51" s="69"/>
      <c r="J51" s="70"/>
      <c r="K51" s="71">
        <f>IF((BD51=""),K49+BN14,BD51)</f>
        <v>0.6145833333333335</v>
      </c>
      <c r="L51" s="72"/>
      <c r="M51" s="72"/>
      <c r="N51" s="72"/>
      <c r="O51" s="73"/>
      <c r="P51" s="74" t="str">
        <f>AF23</f>
        <v>Mannschaft D1</v>
      </c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10" t="s">
        <v>20</v>
      </c>
      <c r="AH51" s="75" t="str">
        <f>AF25</f>
        <v>Mannschaft D3</v>
      </c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6"/>
      <c r="AY51" s="77"/>
      <c r="AZ51" s="78"/>
      <c r="BA51" s="11" t="s">
        <v>19</v>
      </c>
      <c r="BB51" s="78"/>
      <c r="BC51" s="79"/>
      <c r="BD51" s="55"/>
      <c r="BE51" s="56"/>
      <c r="BF51" s="56"/>
      <c r="BG51" s="56"/>
      <c r="BH51" s="57"/>
      <c r="BM51" s="2">
        <f t="shared" si="0"/>
        <v>0</v>
      </c>
      <c r="BN51" s="2">
        <f t="shared" si="1"/>
        <v>0</v>
      </c>
      <c r="BO51" s="2">
        <f t="shared" si="2"/>
        <v>0</v>
      </c>
      <c r="BP51" s="2">
        <f t="shared" si="3"/>
        <v>0</v>
      </c>
    </row>
    <row r="52" spans="2:68" ht="18.75" thickBot="1">
      <c r="B52" s="80">
        <v>24</v>
      </c>
      <c r="C52" s="81"/>
      <c r="D52" s="82">
        <v>2</v>
      </c>
      <c r="E52" s="83"/>
      <c r="F52" s="83"/>
      <c r="G52" s="84"/>
      <c r="H52" s="85" t="s">
        <v>59</v>
      </c>
      <c r="I52" s="86"/>
      <c r="J52" s="87"/>
      <c r="K52" s="88">
        <f>IF((BD51=""),K50+BN14,BD51)</f>
        <v>0.6145833333333335</v>
      </c>
      <c r="L52" s="89"/>
      <c r="M52" s="89"/>
      <c r="N52" s="89"/>
      <c r="O52" s="90"/>
      <c r="P52" s="91" t="str">
        <f>AF24</f>
        <v>Mannschaft D2</v>
      </c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12" t="s">
        <v>20</v>
      </c>
      <c r="AH52" s="92" t="str">
        <f>AF26</f>
        <v>Mannschaft D4</v>
      </c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3"/>
      <c r="AY52" s="94"/>
      <c r="AZ52" s="58"/>
      <c r="BA52" s="13" t="s">
        <v>19</v>
      </c>
      <c r="BB52" s="58"/>
      <c r="BC52" s="59"/>
      <c r="BD52" s="267"/>
      <c r="BE52" s="268"/>
      <c r="BF52" s="268"/>
      <c r="BG52" s="268"/>
      <c r="BH52" s="269"/>
      <c r="BM52" s="2">
        <f t="shared" si="0"/>
        <v>0</v>
      </c>
      <c r="BN52" s="2">
        <f t="shared" si="1"/>
        <v>0</v>
      </c>
      <c r="BO52" s="2">
        <f t="shared" si="2"/>
        <v>0</v>
      </c>
      <c r="BP52" s="2">
        <f t="shared" si="3"/>
        <v>0</v>
      </c>
    </row>
    <row r="53" ht="18.75" thickBot="1"/>
    <row r="54" spans="2:69" ht="18.75" thickBot="1">
      <c r="B54" s="238" t="s">
        <v>28</v>
      </c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7"/>
      <c r="U54" s="238" t="s">
        <v>29</v>
      </c>
      <c r="V54" s="236"/>
      <c r="W54" s="237"/>
      <c r="X54" s="238" t="s">
        <v>30</v>
      </c>
      <c r="Y54" s="236"/>
      <c r="Z54" s="237"/>
      <c r="AA54" s="238" t="s">
        <v>31</v>
      </c>
      <c r="AB54" s="236"/>
      <c r="AC54" s="236"/>
      <c r="AD54" s="236"/>
      <c r="AE54" s="237"/>
      <c r="AF54" s="236" t="s">
        <v>32</v>
      </c>
      <c r="AG54" s="236"/>
      <c r="AH54" s="237"/>
      <c r="BM54" s="2" t="s">
        <v>40</v>
      </c>
      <c r="BN54" s="2" t="s">
        <v>41</v>
      </c>
      <c r="BO54" s="2" t="s">
        <v>42</v>
      </c>
      <c r="BP54" s="2" t="s">
        <v>27</v>
      </c>
      <c r="BQ54" s="2" t="s">
        <v>24</v>
      </c>
    </row>
    <row r="55" spans="2:76" ht="18">
      <c r="B55" s="63" t="s">
        <v>4</v>
      </c>
      <c r="C55" s="180"/>
      <c r="D55" s="181" t="str">
        <f>$BS$55</f>
        <v>Mannschaft A2</v>
      </c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53"/>
      <c r="U55" s="239">
        <f>$BT$55</f>
        <v>0</v>
      </c>
      <c r="V55" s="240"/>
      <c r="W55" s="241"/>
      <c r="X55" s="63">
        <f>$BU$55</f>
        <v>0</v>
      </c>
      <c r="Y55" s="180"/>
      <c r="Z55" s="191"/>
      <c r="AA55" s="63">
        <f>$BV$55</f>
        <v>0</v>
      </c>
      <c r="AB55" s="180"/>
      <c r="AC55" s="18" t="s">
        <v>19</v>
      </c>
      <c r="AD55" s="180">
        <f>$BW$55</f>
        <v>0</v>
      </c>
      <c r="AE55" s="191"/>
      <c r="AF55" s="63">
        <f>$BX$55</f>
        <v>0</v>
      </c>
      <c r="AG55" s="180"/>
      <c r="AH55" s="191"/>
      <c r="BM55" s="2">
        <f>BN29+BO37+BN45</f>
        <v>0</v>
      </c>
      <c r="BN55" s="2">
        <f>AY29+BB37+AY45</f>
        <v>0</v>
      </c>
      <c r="BO55" s="2">
        <f>BB29+AY37+BB45</f>
        <v>0</v>
      </c>
      <c r="BP55" s="2">
        <f>BP29+BP37+BP45</f>
        <v>0</v>
      </c>
      <c r="BQ55" s="2">
        <f>BN55-BO55</f>
        <v>0</v>
      </c>
      <c r="BS55" s="2" t="str">
        <f>$D$18</f>
        <v>Mannschaft A2</v>
      </c>
      <c r="BT55" s="2">
        <f>$BP$56</f>
        <v>0</v>
      </c>
      <c r="BU55" s="2">
        <f>$BM$56</f>
        <v>0</v>
      </c>
      <c r="BV55" s="2">
        <f>$BN$56</f>
        <v>0</v>
      </c>
      <c r="BW55" s="2">
        <f>$BO$56</f>
        <v>0</v>
      </c>
      <c r="BX55" s="2">
        <f>$BQ$56</f>
        <v>0</v>
      </c>
    </row>
    <row r="56" spans="2:76" ht="18">
      <c r="B56" s="156" t="s">
        <v>5</v>
      </c>
      <c r="C56" s="157"/>
      <c r="D56" s="175" t="str">
        <f>$BS$56</f>
        <v>Mannschaft A4</v>
      </c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1"/>
      <c r="U56" s="156">
        <f>$BT$56</f>
        <v>0</v>
      </c>
      <c r="V56" s="157"/>
      <c r="W56" s="158"/>
      <c r="X56" s="156">
        <f>$BU$56</f>
        <v>0</v>
      </c>
      <c r="Y56" s="157"/>
      <c r="Z56" s="158"/>
      <c r="AA56" s="156">
        <f>$BV$56</f>
        <v>0</v>
      </c>
      <c r="AB56" s="157"/>
      <c r="AC56" s="19" t="s">
        <v>19</v>
      </c>
      <c r="AD56" s="157">
        <f>$BW$56</f>
        <v>0</v>
      </c>
      <c r="AE56" s="158"/>
      <c r="AF56" s="156">
        <f>$BX$56</f>
        <v>0</v>
      </c>
      <c r="AG56" s="157"/>
      <c r="AH56" s="158"/>
      <c r="BM56" s="2">
        <f>BO29+BN38+BN46</f>
        <v>0</v>
      </c>
      <c r="BN56" s="2">
        <f>BB29+AY38+AY46</f>
        <v>0</v>
      </c>
      <c r="BO56" s="2">
        <f>AY29+BB38+BB46</f>
        <v>0</v>
      </c>
      <c r="BP56" s="2">
        <f>BP29+BP38+BP46</f>
        <v>0</v>
      </c>
      <c r="BQ56" s="2">
        <f>BN56-BO56</f>
        <v>0</v>
      </c>
      <c r="BS56" s="2" t="str">
        <f>$D$20</f>
        <v>Mannschaft A4</v>
      </c>
      <c r="BT56" s="2">
        <f>$BP$58</f>
        <v>0</v>
      </c>
      <c r="BU56" s="2">
        <f>$BM$58</f>
        <v>0</v>
      </c>
      <c r="BV56" s="2">
        <f>$BN$58</f>
        <v>0</v>
      </c>
      <c r="BW56" s="2">
        <f>$BO$58</f>
        <v>0</v>
      </c>
      <c r="BX56" s="2">
        <f>$BQ$58</f>
        <v>0</v>
      </c>
    </row>
    <row r="57" spans="2:76" ht="18">
      <c r="B57" s="156" t="s">
        <v>6</v>
      </c>
      <c r="C57" s="157"/>
      <c r="D57" s="175" t="str">
        <f>$BS$57</f>
        <v>Mannschaft A3</v>
      </c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1"/>
      <c r="U57" s="156">
        <f>$BT$57</f>
        <v>0</v>
      </c>
      <c r="V57" s="157"/>
      <c r="W57" s="158"/>
      <c r="X57" s="156">
        <f>$BU$57</f>
        <v>0</v>
      </c>
      <c r="Y57" s="157"/>
      <c r="Z57" s="158"/>
      <c r="AA57" s="156">
        <f>$BV$57</f>
        <v>0</v>
      </c>
      <c r="AB57" s="157"/>
      <c r="AC57" s="19" t="s">
        <v>19</v>
      </c>
      <c r="AD57" s="157">
        <f>$BW$57</f>
        <v>0</v>
      </c>
      <c r="AE57" s="158"/>
      <c r="AF57" s="156">
        <f>$BX$57</f>
        <v>0</v>
      </c>
      <c r="AG57" s="157"/>
      <c r="AH57" s="158"/>
      <c r="BM57" s="2">
        <f>BN30+BO38+BO45</f>
        <v>0</v>
      </c>
      <c r="BN57" s="2">
        <f>AY30+BB38+BB45</f>
        <v>0</v>
      </c>
      <c r="BO57" s="2">
        <f>BB30+AY38+AY45</f>
        <v>0</v>
      </c>
      <c r="BP57" s="2">
        <f>BP30+BP38+BP45</f>
        <v>0</v>
      </c>
      <c r="BQ57" s="2">
        <f>BN57-BO57</f>
        <v>0</v>
      </c>
      <c r="BS57" s="2" t="str">
        <f>$D$19</f>
        <v>Mannschaft A3</v>
      </c>
      <c r="BT57" s="2">
        <f>$BP$57</f>
        <v>0</v>
      </c>
      <c r="BU57" s="2">
        <f>$BM$57</f>
        <v>0</v>
      </c>
      <c r="BV57" s="2">
        <f>$BN$57</f>
        <v>0</v>
      </c>
      <c r="BW57" s="2">
        <f>$BO$57</f>
        <v>0</v>
      </c>
      <c r="BX57" s="2">
        <f>$BQ$57</f>
        <v>0</v>
      </c>
    </row>
    <row r="58" spans="2:76" ht="18.75" thickBot="1">
      <c r="B58" s="80" t="s">
        <v>7</v>
      </c>
      <c r="C58" s="159"/>
      <c r="D58" s="233" t="str">
        <f>$BS$58</f>
        <v>Mannschaft A1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5"/>
      <c r="U58" s="112">
        <f>$BT$58</f>
        <v>0</v>
      </c>
      <c r="V58" s="232"/>
      <c r="W58" s="162"/>
      <c r="X58" s="112">
        <f>$BU$58</f>
        <v>0</v>
      </c>
      <c r="Y58" s="232"/>
      <c r="Z58" s="162"/>
      <c r="AA58" s="112">
        <f>$BV$58</f>
        <v>0</v>
      </c>
      <c r="AB58" s="232"/>
      <c r="AC58" s="20" t="s">
        <v>19</v>
      </c>
      <c r="AD58" s="232">
        <f>$BW$58</f>
        <v>0</v>
      </c>
      <c r="AE58" s="162"/>
      <c r="AF58" s="112">
        <f>$BX$58</f>
        <v>0</v>
      </c>
      <c r="AG58" s="232"/>
      <c r="AH58" s="162"/>
      <c r="BM58" s="2">
        <f>BO30+BN37+BO46</f>
        <v>0</v>
      </c>
      <c r="BN58" s="2">
        <f>BB30+AY37+BB46</f>
        <v>0</v>
      </c>
      <c r="BO58" s="2">
        <f>AY30+BB37+AY46</f>
        <v>0</v>
      </c>
      <c r="BP58" s="2">
        <f>BP30+BP37+BP46</f>
        <v>0</v>
      </c>
      <c r="BQ58" s="2">
        <f>BN58-BO58</f>
        <v>0</v>
      </c>
      <c r="BS58" s="2" t="str">
        <f>$D$17</f>
        <v>Mannschaft A1</v>
      </c>
      <c r="BT58" s="2">
        <f>$BP$55</f>
        <v>0</v>
      </c>
      <c r="BU58" s="2">
        <f>$BM$55</f>
        <v>0</v>
      </c>
      <c r="BV58" s="2">
        <f>$BN$55</f>
        <v>0</v>
      </c>
      <c r="BW58" s="2">
        <f>$BO$55</f>
        <v>0</v>
      </c>
      <c r="BX58" s="2">
        <f>$BQ$55</f>
        <v>0</v>
      </c>
    </row>
    <row r="59" ht="18.75" thickBot="1"/>
    <row r="60" spans="2:69" ht="18.75" thickBot="1">
      <c r="B60" s="228" t="s">
        <v>34</v>
      </c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229" t="s">
        <v>29</v>
      </c>
      <c r="V60" s="230"/>
      <c r="W60" s="231"/>
      <c r="X60" s="229" t="s">
        <v>30</v>
      </c>
      <c r="Y60" s="230"/>
      <c r="Z60" s="231"/>
      <c r="AA60" s="228" t="s">
        <v>31</v>
      </c>
      <c r="AB60" s="189"/>
      <c r="AC60" s="189"/>
      <c r="AD60" s="189"/>
      <c r="AE60" s="190"/>
      <c r="AF60" s="189" t="s">
        <v>32</v>
      </c>
      <c r="AG60" s="189"/>
      <c r="AH60" s="190"/>
      <c r="BM60" s="2" t="s">
        <v>40</v>
      </c>
      <c r="BN60" s="2" t="s">
        <v>41</v>
      </c>
      <c r="BO60" s="2" t="s">
        <v>42</v>
      </c>
      <c r="BP60" s="2" t="s">
        <v>27</v>
      </c>
      <c r="BQ60" s="2" t="s">
        <v>24</v>
      </c>
    </row>
    <row r="61" spans="2:76" ht="18">
      <c r="B61" s="63" t="s">
        <v>4</v>
      </c>
      <c r="C61" s="180"/>
      <c r="D61" s="181" t="str">
        <f>$BS$61</f>
        <v>Mannschaft B4</v>
      </c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82">
        <f>$BT$61</f>
        <v>0</v>
      </c>
      <c r="V61" s="183"/>
      <c r="W61" s="184"/>
      <c r="X61" s="182">
        <f>$BU$61</f>
        <v>0</v>
      </c>
      <c r="Y61" s="183"/>
      <c r="Z61" s="185"/>
      <c r="AA61" s="180">
        <f>$BV$61</f>
        <v>0</v>
      </c>
      <c r="AB61" s="180"/>
      <c r="AC61" s="18" t="s">
        <v>19</v>
      </c>
      <c r="AD61" s="180">
        <f>$BW$61</f>
        <v>0</v>
      </c>
      <c r="AE61" s="191"/>
      <c r="AF61" s="63">
        <f>$BX$61</f>
        <v>0</v>
      </c>
      <c r="AG61" s="180"/>
      <c r="AH61" s="191"/>
      <c r="BM61" s="2">
        <f>BN31+BO39+BN47</f>
        <v>0</v>
      </c>
      <c r="BN61" s="2">
        <f>AY31+BB39+AY47</f>
        <v>0</v>
      </c>
      <c r="BO61" s="2">
        <f>BB31+AY39+BB47</f>
        <v>0</v>
      </c>
      <c r="BP61" s="2">
        <f>BP31+BP39+BP47</f>
        <v>0</v>
      </c>
      <c r="BQ61" s="2">
        <f>BN61-BO61</f>
        <v>0</v>
      </c>
      <c r="BS61" s="2" t="str">
        <f>$AF$20</f>
        <v>Mannschaft B4</v>
      </c>
      <c r="BT61" s="2">
        <f>$BP$64</f>
        <v>0</v>
      </c>
      <c r="BU61" s="2">
        <f>$BM$64</f>
        <v>0</v>
      </c>
      <c r="BV61" s="2">
        <f>$BN$64</f>
        <v>0</v>
      </c>
      <c r="BW61" s="2">
        <f>$BO$64</f>
        <v>0</v>
      </c>
      <c r="BX61" s="2">
        <f>$BQ$64</f>
        <v>0</v>
      </c>
    </row>
    <row r="62" spans="2:76" ht="18">
      <c r="B62" s="156" t="s">
        <v>5</v>
      </c>
      <c r="C62" s="157"/>
      <c r="D62" s="175" t="str">
        <f>$BS$62</f>
        <v>Mannschaft B1</v>
      </c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76">
        <f>$BT$62</f>
        <v>0</v>
      </c>
      <c r="V62" s="177"/>
      <c r="W62" s="178"/>
      <c r="X62" s="176">
        <f>$BU$62</f>
        <v>0</v>
      </c>
      <c r="Y62" s="177"/>
      <c r="Z62" s="179"/>
      <c r="AA62" s="157">
        <f>$BV$62</f>
        <v>0</v>
      </c>
      <c r="AB62" s="157"/>
      <c r="AC62" s="19" t="s">
        <v>19</v>
      </c>
      <c r="AD62" s="157">
        <f>$BW$62</f>
        <v>0</v>
      </c>
      <c r="AE62" s="158"/>
      <c r="AF62" s="156">
        <f>$BX$62</f>
        <v>0</v>
      </c>
      <c r="AG62" s="157"/>
      <c r="AH62" s="158"/>
      <c r="BM62" s="2">
        <f>BO31+BN40+BN48</f>
        <v>0</v>
      </c>
      <c r="BN62" s="2">
        <f>BB31+AY40+AY48</f>
        <v>0</v>
      </c>
      <c r="BO62" s="2">
        <f>AY31+BB40+BB48</f>
        <v>0</v>
      </c>
      <c r="BP62" s="2">
        <f>BP31+BP40+BP48</f>
        <v>0</v>
      </c>
      <c r="BQ62" s="2">
        <f>BN62-BO62</f>
        <v>0</v>
      </c>
      <c r="BS62" s="2" t="str">
        <f>$AF$17</f>
        <v>Mannschaft B1</v>
      </c>
      <c r="BT62" s="2">
        <f>$BP$61</f>
        <v>0</v>
      </c>
      <c r="BU62" s="2">
        <f>$BM$61</f>
        <v>0</v>
      </c>
      <c r="BV62" s="2">
        <f>$BN$61</f>
        <v>0</v>
      </c>
      <c r="BW62" s="2">
        <f>$BO$61</f>
        <v>0</v>
      </c>
      <c r="BX62" s="2">
        <f>$BQ$61</f>
        <v>0</v>
      </c>
    </row>
    <row r="63" spans="2:76" ht="18">
      <c r="B63" s="156" t="s">
        <v>6</v>
      </c>
      <c r="C63" s="157"/>
      <c r="D63" s="175" t="str">
        <f>$BS$63</f>
        <v>Mannschaft B2</v>
      </c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76">
        <f>$BT$63</f>
        <v>0</v>
      </c>
      <c r="V63" s="177"/>
      <c r="W63" s="178"/>
      <c r="X63" s="176">
        <f>$BU$63</f>
        <v>0</v>
      </c>
      <c r="Y63" s="177"/>
      <c r="Z63" s="179"/>
      <c r="AA63" s="157">
        <f>$BV$63</f>
        <v>0</v>
      </c>
      <c r="AB63" s="157"/>
      <c r="AC63" s="19" t="s">
        <v>19</v>
      </c>
      <c r="AD63" s="157">
        <f>$BW$63</f>
        <v>0</v>
      </c>
      <c r="AE63" s="158"/>
      <c r="AF63" s="156">
        <f>$BX$63</f>
        <v>0</v>
      </c>
      <c r="AG63" s="157"/>
      <c r="AH63" s="158"/>
      <c r="BM63" s="2">
        <f>BN32+BO40+BO47</f>
        <v>0</v>
      </c>
      <c r="BN63" s="2">
        <f>AY32+BB40+BB47</f>
        <v>0</v>
      </c>
      <c r="BO63" s="2">
        <f>BB32+AY40+AY47</f>
        <v>0</v>
      </c>
      <c r="BP63" s="2">
        <f>BP32+BP40+BP47</f>
        <v>0</v>
      </c>
      <c r="BQ63" s="2">
        <f>BN63-BO63</f>
        <v>0</v>
      </c>
      <c r="BS63" s="2" t="str">
        <f>$AF$18</f>
        <v>Mannschaft B2</v>
      </c>
      <c r="BT63" s="2">
        <f>$BP$62</f>
        <v>0</v>
      </c>
      <c r="BU63" s="2">
        <f>$BM$62</f>
        <v>0</v>
      </c>
      <c r="BV63" s="2">
        <f>$BN$62</f>
        <v>0</v>
      </c>
      <c r="BW63" s="2">
        <f>$BO$62</f>
        <v>0</v>
      </c>
      <c r="BX63" s="2">
        <f>$BQ$62</f>
        <v>0</v>
      </c>
    </row>
    <row r="64" spans="2:76" ht="18.75" thickBot="1">
      <c r="B64" s="80" t="s">
        <v>7</v>
      </c>
      <c r="C64" s="159"/>
      <c r="D64" s="163" t="str">
        <f>$BS$64</f>
        <v>Mannschaft B3</v>
      </c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64">
        <f>$BT$64</f>
        <v>0</v>
      </c>
      <c r="V64" s="165"/>
      <c r="W64" s="166"/>
      <c r="X64" s="164">
        <f>$BU$64</f>
        <v>0</v>
      </c>
      <c r="Y64" s="165"/>
      <c r="Z64" s="167"/>
      <c r="AA64" s="159">
        <f>$BV$64</f>
        <v>0</v>
      </c>
      <c r="AB64" s="159"/>
      <c r="AC64" s="20" t="s">
        <v>19</v>
      </c>
      <c r="AD64" s="159">
        <f>$BW$64</f>
        <v>0</v>
      </c>
      <c r="AE64" s="160"/>
      <c r="AF64" s="80">
        <f>$BX$64</f>
        <v>0</v>
      </c>
      <c r="AG64" s="159"/>
      <c r="AH64" s="160"/>
      <c r="BM64" s="2">
        <f>BO32+BN39+BO48</f>
        <v>0</v>
      </c>
      <c r="BN64" s="2">
        <f>BB32+AY39+BB48</f>
        <v>0</v>
      </c>
      <c r="BO64" s="2">
        <f>AY32+BB39+AY48</f>
        <v>0</v>
      </c>
      <c r="BP64" s="2">
        <f>BP32+BP39+BP48</f>
        <v>0</v>
      </c>
      <c r="BQ64" s="2">
        <f>BN64-BO64</f>
        <v>0</v>
      </c>
      <c r="BS64" s="2" t="str">
        <f>$AF$19</f>
        <v>Mannschaft B3</v>
      </c>
      <c r="BT64" s="2">
        <f>$BP$63</f>
        <v>0</v>
      </c>
      <c r="BU64" s="2">
        <f>$BM$63</f>
        <v>0</v>
      </c>
      <c r="BV64" s="2">
        <f>$BN$63</f>
        <v>0</v>
      </c>
      <c r="BW64" s="2">
        <f>$BO$63</f>
        <v>0</v>
      </c>
      <c r="BX64" s="2">
        <f>$BQ$63</f>
        <v>0</v>
      </c>
    </row>
    <row r="65" ht="18.75" thickBot="1"/>
    <row r="66" spans="2:69" ht="18.75" thickBot="1">
      <c r="B66" s="192" t="s">
        <v>52</v>
      </c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4"/>
      <c r="U66" s="186" t="s">
        <v>29</v>
      </c>
      <c r="V66" s="187"/>
      <c r="W66" s="188"/>
      <c r="X66" s="186" t="s">
        <v>30</v>
      </c>
      <c r="Y66" s="187"/>
      <c r="Z66" s="188"/>
      <c r="AA66" s="192" t="s">
        <v>31</v>
      </c>
      <c r="AB66" s="193"/>
      <c r="AC66" s="193"/>
      <c r="AD66" s="193"/>
      <c r="AE66" s="194"/>
      <c r="AF66" s="193" t="s">
        <v>32</v>
      </c>
      <c r="AG66" s="193"/>
      <c r="AH66" s="194"/>
      <c r="BM66" s="2" t="s">
        <v>40</v>
      </c>
      <c r="BN66" s="2" t="s">
        <v>41</v>
      </c>
      <c r="BO66" s="2" t="s">
        <v>42</v>
      </c>
      <c r="BP66" s="2" t="s">
        <v>27</v>
      </c>
      <c r="BQ66" s="2" t="s">
        <v>24</v>
      </c>
    </row>
    <row r="67" spans="2:76" ht="18">
      <c r="B67" s="63" t="s">
        <v>4</v>
      </c>
      <c r="C67" s="180"/>
      <c r="D67" s="181" t="str">
        <f>$BS$67</f>
        <v>Mannschaft C1</v>
      </c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82">
        <f>$BT$67</f>
        <v>0</v>
      </c>
      <c r="V67" s="183"/>
      <c r="W67" s="184"/>
      <c r="X67" s="182">
        <f>$BU$67</f>
        <v>0</v>
      </c>
      <c r="Y67" s="183"/>
      <c r="Z67" s="185"/>
      <c r="AA67" s="180">
        <f>$BV$67</f>
        <v>0</v>
      </c>
      <c r="AB67" s="180"/>
      <c r="AC67" s="18" t="s">
        <v>19</v>
      </c>
      <c r="AD67" s="180">
        <f>$BW$67</f>
        <v>0</v>
      </c>
      <c r="AE67" s="191"/>
      <c r="AF67" s="63">
        <f>$BX$67</f>
        <v>0</v>
      </c>
      <c r="AG67" s="180"/>
      <c r="AH67" s="191"/>
      <c r="BM67" s="2">
        <f>BN33+BO41+BN49</f>
        <v>0</v>
      </c>
      <c r="BN67" s="2">
        <f>AY33+BB41+AY49</f>
        <v>0</v>
      </c>
      <c r="BO67" s="2">
        <f>BB33+AY41+BB49</f>
        <v>0</v>
      </c>
      <c r="BP67" s="2">
        <f>BP33+BP41+BP49</f>
        <v>0</v>
      </c>
      <c r="BQ67" s="2">
        <f>BN67-BO67</f>
        <v>0</v>
      </c>
      <c r="BS67" s="2" t="str">
        <f>$D$23</f>
        <v>Mannschaft C1</v>
      </c>
      <c r="BT67" s="2">
        <f>$BP$67</f>
        <v>0</v>
      </c>
      <c r="BU67" s="2">
        <f>$BM$67</f>
        <v>0</v>
      </c>
      <c r="BV67" s="2">
        <f>$BN$67</f>
        <v>0</v>
      </c>
      <c r="BW67" s="2">
        <f>$BO$67</f>
        <v>0</v>
      </c>
      <c r="BX67" s="2">
        <f>$BQ$67</f>
        <v>0</v>
      </c>
    </row>
    <row r="68" spans="2:76" ht="18">
      <c r="B68" s="156" t="s">
        <v>5</v>
      </c>
      <c r="C68" s="157"/>
      <c r="D68" s="175" t="str">
        <f>$BS$68</f>
        <v>Mannschaft C3</v>
      </c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76">
        <f>$BT$68</f>
        <v>0</v>
      </c>
      <c r="V68" s="177"/>
      <c r="W68" s="178"/>
      <c r="X68" s="176">
        <f>$BU$68</f>
        <v>0</v>
      </c>
      <c r="Y68" s="177"/>
      <c r="Z68" s="179"/>
      <c r="AA68" s="157">
        <f>$BV$68</f>
        <v>0</v>
      </c>
      <c r="AB68" s="157"/>
      <c r="AC68" s="19" t="s">
        <v>19</v>
      </c>
      <c r="AD68" s="157">
        <f>$BW$68</f>
        <v>0</v>
      </c>
      <c r="AE68" s="158"/>
      <c r="AF68" s="156">
        <f>$BX$68</f>
        <v>0</v>
      </c>
      <c r="AG68" s="157"/>
      <c r="AH68" s="158"/>
      <c r="BM68" s="2">
        <f>BO33+BN42+BN50</f>
        <v>0</v>
      </c>
      <c r="BN68" s="2">
        <f>BB33+AY42+AY50</f>
        <v>0</v>
      </c>
      <c r="BO68" s="2">
        <f>AY33+BB42+BB50</f>
        <v>0</v>
      </c>
      <c r="BP68" s="2">
        <f>BP33+BP42+BP50</f>
        <v>0</v>
      </c>
      <c r="BQ68" s="2">
        <f>BN68-BO68</f>
        <v>0</v>
      </c>
      <c r="BS68" s="2" t="str">
        <f>$D$25</f>
        <v>Mannschaft C3</v>
      </c>
      <c r="BT68" s="2">
        <f>$BP$69</f>
        <v>0</v>
      </c>
      <c r="BU68" s="2">
        <f>$BM$69</f>
        <v>0</v>
      </c>
      <c r="BV68" s="2">
        <f>$BN$69</f>
        <v>0</v>
      </c>
      <c r="BW68" s="2">
        <f>$BO$69</f>
        <v>0</v>
      </c>
      <c r="BX68" s="2">
        <f>$BQ$69</f>
        <v>0</v>
      </c>
    </row>
    <row r="69" spans="2:76" ht="18">
      <c r="B69" s="156" t="s">
        <v>6</v>
      </c>
      <c r="C69" s="157"/>
      <c r="D69" s="175" t="str">
        <f>$BS$69</f>
        <v>Mannschaft C4</v>
      </c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76">
        <f>$BT$69</f>
        <v>0</v>
      </c>
      <c r="V69" s="177"/>
      <c r="W69" s="178"/>
      <c r="X69" s="176">
        <f>$BU$69</f>
        <v>0</v>
      </c>
      <c r="Y69" s="177"/>
      <c r="Z69" s="179"/>
      <c r="AA69" s="157">
        <f>$BV$69</f>
        <v>0</v>
      </c>
      <c r="AB69" s="157"/>
      <c r="AC69" s="19" t="s">
        <v>19</v>
      </c>
      <c r="AD69" s="157">
        <f>$BW$69</f>
        <v>0</v>
      </c>
      <c r="AE69" s="158"/>
      <c r="AF69" s="156">
        <f>$BX$69</f>
        <v>0</v>
      </c>
      <c r="AG69" s="157"/>
      <c r="AH69" s="158"/>
      <c r="BM69" s="2">
        <f>BN34+BO42+BO49</f>
        <v>0</v>
      </c>
      <c r="BN69" s="2">
        <f>AY34+BB42+BB49</f>
        <v>0</v>
      </c>
      <c r="BO69" s="2">
        <f>BB34+AY42+AY49</f>
        <v>0</v>
      </c>
      <c r="BP69" s="2">
        <f>BP34+BP42+BP49</f>
        <v>0</v>
      </c>
      <c r="BQ69" s="2">
        <f>BN69-BO69</f>
        <v>0</v>
      </c>
      <c r="BS69" s="2" t="str">
        <f>$D$26</f>
        <v>Mannschaft C4</v>
      </c>
      <c r="BT69" s="2">
        <f>$BP$70</f>
        <v>0</v>
      </c>
      <c r="BU69" s="2">
        <f>$BM$70</f>
        <v>0</v>
      </c>
      <c r="BV69" s="2">
        <f>$BN$70</f>
        <v>0</v>
      </c>
      <c r="BW69" s="2">
        <f>$BO$70</f>
        <v>0</v>
      </c>
      <c r="BX69" s="2">
        <f>$BQ$70</f>
        <v>0</v>
      </c>
    </row>
    <row r="70" spans="2:76" ht="18.75" thickBot="1">
      <c r="B70" s="112" t="s">
        <v>7</v>
      </c>
      <c r="C70" s="162"/>
      <c r="D70" s="163" t="str">
        <f>$BS$70</f>
        <v>Mannschaft C2</v>
      </c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64">
        <f>$BT$70</f>
        <v>0</v>
      </c>
      <c r="V70" s="165"/>
      <c r="W70" s="166"/>
      <c r="X70" s="164">
        <f>$BU$70</f>
        <v>0</v>
      </c>
      <c r="Y70" s="165"/>
      <c r="Z70" s="167"/>
      <c r="AA70" s="159">
        <f>$BV$70</f>
        <v>0</v>
      </c>
      <c r="AB70" s="159"/>
      <c r="AC70" s="20" t="s">
        <v>19</v>
      </c>
      <c r="AD70" s="159">
        <f>$BW$70</f>
        <v>0</v>
      </c>
      <c r="AE70" s="160"/>
      <c r="AF70" s="80">
        <f>$BX$70</f>
        <v>0</v>
      </c>
      <c r="AG70" s="159"/>
      <c r="AH70" s="160"/>
      <c r="BM70" s="2">
        <f>BO34+BN41+BO50</f>
        <v>0</v>
      </c>
      <c r="BN70" s="2">
        <f>BB34+AY41+BB50</f>
        <v>0</v>
      </c>
      <c r="BO70" s="2">
        <f>AY34+BB41+AY50</f>
        <v>0</v>
      </c>
      <c r="BP70" s="2">
        <f>BP34+BP41+BP50</f>
        <v>0</v>
      </c>
      <c r="BQ70" s="2">
        <f>BN70-BO70</f>
        <v>0</v>
      </c>
      <c r="BS70" s="2" t="str">
        <f>$D$24</f>
        <v>Mannschaft C2</v>
      </c>
      <c r="BT70" s="2">
        <f>$BP$68</f>
        <v>0</v>
      </c>
      <c r="BU70" s="2">
        <f>$BM$68</f>
        <v>0</v>
      </c>
      <c r="BV70" s="2">
        <f>$BN$68</f>
        <v>0</v>
      </c>
      <c r="BW70" s="2">
        <f>$BO$68</f>
        <v>0</v>
      </c>
      <c r="BX70" s="2">
        <f>$BQ$68</f>
        <v>0</v>
      </c>
    </row>
    <row r="71" spans="2:34" ht="18.75" thickBot="1">
      <c r="B71" s="24"/>
      <c r="C71" s="2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24"/>
      <c r="V71" s="24"/>
      <c r="W71" s="24"/>
      <c r="X71" s="24"/>
      <c r="Y71" s="24"/>
      <c r="Z71" s="24"/>
      <c r="AA71" s="24"/>
      <c r="AB71" s="24"/>
      <c r="AC71" s="21"/>
      <c r="AD71" s="24"/>
      <c r="AE71" s="24"/>
      <c r="AF71" s="24"/>
      <c r="AG71" s="24"/>
      <c r="AH71" s="24"/>
    </row>
    <row r="72" spans="2:69" ht="18.75" thickBot="1">
      <c r="B72" s="272" t="s">
        <v>58</v>
      </c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1"/>
      <c r="U72" s="273" t="s">
        <v>29</v>
      </c>
      <c r="V72" s="274"/>
      <c r="W72" s="275"/>
      <c r="X72" s="273" t="s">
        <v>30</v>
      </c>
      <c r="Y72" s="274"/>
      <c r="Z72" s="275"/>
      <c r="AA72" s="272" t="s">
        <v>31</v>
      </c>
      <c r="AB72" s="270"/>
      <c r="AC72" s="270"/>
      <c r="AD72" s="270"/>
      <c r="AE72" s="271"/>
      <c r="AF72" s="270" t="s">
        <v>32</v>
      </c>
      <c r="AG72" s="270"/>
      <c r="AH72" s="271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39"/>
      <c r="BE72" s="39"/>
      <c r="BF72" s="39"/>
      <c r="BG72" s="39"/>
      <c r="BH72" s="39"/>
      <c r="BI72" s="39"/>
      <c r="BJ72" s="39"/>
      <c r="BK72" s="39"/>
      <c r="BL72" s="39"/>
      <c r="BM72" s="41" t="s">
        <v>40</v>
      </c>
      <c r="BN72" s="2" t="s">
        <v>41</v>
      </c>
      <c r="BO72" s="2" t="s">
        <v>42</v>
      </c>
      <c r="BP72" s="2" t="s">
        <v>27</v>
      </c>
      <c r="BQ72" s="2" t="s">
        <v>24</v>
      </c>
    </row>
    <row r="73" spans="2:76" ht="18" customHeight="1">
      <c r="B73" s="63" t="s">
        <v>4</v>
      </c>
      <c r="C73" s="180"/>
      <c r="D73" s="181" t="str">
        <f>$BS$73</f>
        <v>Mannschaft D1</v>
      </c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82">
        <f>$BT$73</f>
        <v>0</v>
      </c>
      <c r="V73" s="183"/>
      <c r="W73" s="184"/>
      <c r="X73" s="182">
        <f>$BU$73</f>
        <v>0</v>
      </c>
      <c r="Y73" s="183"/>
      <c r="Z73" s="185"/>
      <c r="AA73" s="180">
        <f>$BV$73</f>
        <v>0</v>
      </c>
      <c r="AB73" s="180"/>
      <c r="AC73" s="18" t="s">
        <v>19</v>
      </c>
      <c r="AD73" s="180">
        <f>$BW$73</f>
        <v>0</v>
      </c>
      <c r="AE73" s="191"/>
      <c r="AF73" s="63">
        <f>$BX$73</f>
        <v>0</v>
      </c>
      <c r="AG73" s="180"/>
      <c r="AH73" s="191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38"/>
      <c r="AZ73" s="38"/>
      <c r="BA73" s="37"/>
      <c r="BB73" s="38"/>
      <c r="BC73" s="38"/>
      <c r="BD73" s="45"/>
      <c r="BE73" s="45"/>
      <c r="BF73" s="45"/>
      <c r="BG73" s="45"/>
      <c r="BH73" s="45"/>
      <c r="BI73" s="45"/>
      <c r="BJ73" s="45"/>
      <c r="BK73" s="45"/>
      <c r="BL73" s="45"/>
      <c r="BM73" s="41">
        <f>BN35+BO43+BN51</f>
        <v>0</v>
      </c>
      <c r="BN73" s="2">
        <f>AY35+BB43+AY51</f>
        <v>0</v>
      </c>
      <c r="BO73" s="2">
        <f>BB35+AY43+BB51</f>
        <v>0</v>
      </c>
      <c r="BP73" s="2">
        <f>BP35+BP43+BP51</f>
        <v>0</v>
      </c>
      <c r="BQ73" s="2">
        <f>BN73-BO73</f>
        <v>0</v>
      </c>
      <c r="BS73" s="2" t="str">
        <f>$AF$23</f>
        <v>Mannschaft D1</v>
      </c>
      <c r="BT73" s="2">
        <f>$BP$73</f>
        <v>0</v>
      </c>
      <c r="BU73" s="2">
        <f>$BM$73</f>
        <v>0</v>
      </c>
      <c r="BV73" s="2">
        <f>$BN$73</f>
        <v>0</v>
      </c>
      <c r="BW73" s="2">
        <f>$BO$73</f>
        <v>0</v>
      </c>
      <c r="BX73" s="2">
        <f>$BQ$73</f>
        <v>0</v>
      </c>
    </row>
    <row r="74" spans="2:76" ht="18" customHeight="1">
      <c r="B74" s="156" t="s">
        <v>5</v>
      </c>
      <c r="C74" s="157"/>
      <c r="D74" s="175" t="str">
        <f>$BS$74</f>
        <v>Mannschaft D4</v>
      </c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76">
        <f>$BT$74</f>
        <v>0</v>
      </c>
      <c r="V74" s="177"/>
      <c r="W74" s="178"/>
      <c r="X74" s="176">
        <f>$BU$74</f>
        <v>0</v>
      </c>
      <c r="Y74" s="177"/>
      <c r="Z74" s="179"/>
      <c r="AA74" s="157">
        <f>$BV$74</f>
        <v>0</v>
      </c>
      <c r="AB74" s="157"/>
      <c r="AC74" s="19" t="s">
        <v>19</v>
      </c>
      <c r="AD74" s="157">
        <f>$BW$74</f>
        <v>0</v>
      </c>
      <c r="AE74" s="158"/>
      <c r="AF74" s="156">
        <f>$BX$74</f>
        <v>0</v>
      </c>
      <c r="AG74" s="157"/>
      <c r="AH74" s="158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41">
        <f>BO35+BN44+BN52</f>
        <v>0</v>
      </c>
      <c r="BN74" s="2">
        <f>BB35+AY44+AY52</f>
        <v>0</v>
      </c>
      <c r="BO74" s="2">
        <f>AY35+BB44+BB52</f>
        <v>0</v>
      </c>
      <c r="BP74" s="2">
        <f>BP35+BP44+BP52</f>
        <v>0</v>
      </c>
      <c r="BQ74" s="2">
        <f>BN74-BO74</f>
        <v>0</v>
      </c>
      <c r="BS74" s="48" t="str">
        <f>$AF$26</f>
        <v>Mannschaft D4</v>
      </c>
      <c r="BT74" s="2">
        <f>$BP$76</f>
        <v>0</v>
      </c>
      <c r="BU74" s="2">
        <f>$BM$76</f>
        <v>0</v>
      </c>
      <c r="BV74" s="2">
        <f>$BN$76</f>
        <v>0</v>
      </c>
      <c r="BW74" s="2">
        <f>$BO$76</f>
        <v>0</v>
      </c>
      <c r="BX74" s="2">
        <f>$BQ$76</f>
        <v>0</v>
      </c>
    </row>
    <row r="75" spans="2:76" ht="18" customHeight="1">
      <c r="B75" s="156" t="s">
        <v>6</v>
      </c>
      <c r="C75" s="157"/>
      <c r="D75" s="175" t="str">
        <f>$BS$75</f>
        <v>Mannschaft D2</v>
      </c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76">
        <f>$BT$75</f>
        <v>0</v>
      </c>
      <c r="V75" s="177"/>
      <c r="W75" s="178"/>
      <c r="X75" s="176">
        <f>$BU$75</f>
        <v>0</v>
      </c>
      <c r="Y75" s="177"/>
      <c r="Z75" s="179"/>
      <c r="AA75" s="157">
        <f>$BV$75</f>
        <v>0</v>
      </c>
      <c r="AB75" s="157"/>
      <c r="AC75" s="19" t="s">
        <v>19</v>
      </c>
      <c r="AD75" s="157">
        <f>$BW$75</f>
        <v>0</v>
      </c>
      <c r="AE75" s="158"/>
      <c r="AF75" s="156">
        <f>$BX$75</f>
        <v>0</v>
      </c>
      <c r="AG75" s="157"/>
      <c r="AH75" s="158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41">
        <f>BN36+BO44+BO51</f>
        <v>0</v>
      </c>
      <c r="BN75" s="2">
        <f>AY36+BB44+BB51</f>
        <v>0</v>
      </c>
      <c r="BO75" s="2">
        <f>BB36+AY44+AY51</f>
        <v>0</v>
      </c>
      <c r="BP75" s="2">
        <f>BP36+BP44+BP51</f>
        <v>0</v>
      </c>
      <c r="BQ75" s="2">
        <f>BN75-BO75</f>
        <v>0</v>
      </c>
      <c r="BS75" s="2" t="str">
        <f>$AF$24</f>
        <v>Mannschaft D2</v>
      </c>
      <c r="BT75" s="2">
        <f>$BP$74</f>
        <v>0</v>
      </c>
      <c r="BU75" s="2">
        <f>$BM$74</f>
        <v>0</v>
      </c>
      <c r="BV75" s="2">
        <f>$BN$74</f>
        <v>0</v>
      </c>
      <c r="BW75" s="2">
        <f>$BO$74</f>
        <v>0</v>
      </c>
      <c r="BX75" s="2">
        <f>$BQ$74</f>
        <v>0</v>
      </c>
    </row>
    <row r="76" spans="2:76" ht="18" customHeight="1" thickBot="1">
      <c r="B76" s="112" t="s">
        <v>7</v>
      </c>
      <c r="C76" s="162"/>
      <c r="D76" s="163" t="str">
        <f>$BS$76</f>
        <v>Mannschaft D3</v>
      </c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64">
        <f>$BT$76</f>
        <v>0</v>
      </c>
      <c r="V76" s="165"/>
      <c r="W76" s="166"/>
      <c r="X76" s="164">
        <f>$BU$76</f>
        <v>0</v>
      </c>
      <c r="Y76" s="165"/>
      <c r="Z76" s="167"/>
      <c r="AA76" s="159">
        <f>$BV$76</f>
        <v>0</v>
      </c>
      <c r="AB76" s="159"/>
      <c r="AC76" s="20" t="s">
        <v>19</v>
      </c>
      <c r="AD76" s="159">
        <f>$BW$76</f>
        <v>0</v>
      </c>
      <c r="AE76" s="160"/>
      <c r="AF76" s="80">
        <f>$BX$76</f>
        <v>0</v>
      </c>
      <c r="AG76" s="159"/>
      <c r="AH76" s="160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39"/>
      <c r="BE76" s="39"/>
      <c r="BF76" s="39"/>
      <c r="BG76" s="39"/>
      <c r="BH76" s="39"/>
      <c r="BI76" s="39"/>
      <c r="BJ76" s="39"/>
      <c r="BK76" s="39"/>
      <c r="BL76" s="39"/>
      <c r="BM76" s="41">
        <f>BO36+BN43+BO52</f>
        <v>0</v>
      </c>
      <c r="BN76" s="2">
        <f>BB36+AY43+BB52</f>
        <v>0</v>
      </c>
      <c r="BO76" s="2">
        <f>AY36+BB43+AY52</f>
        <v>0</v>
      </c>
      <c r="BP76" s="2">
        <f>BP36+BP43+BP52</f>
        <v>0</v>
      </c>
      <c r="BQ76" s="2">
        <f>BN76-BO76</f>
        <v>0</v>
      </c>
      <c r="BS76" s="48" t="str">
        <f>$AF$25</f>
        <v>Mannschaft D3</v>
      </c>
      <c r="BT76" s="2">
        <f>$BP$75</f>
        <v>0</v>
      </c>
      <c r="BU76" s="2">
        <f>$BM$75</f>
        <v>0</v>
      </c>
      <c r="BV76" s="2">
        <f>$BN$75</f>
        <v>0</v>
      </c>
      <c r="BW76" s="2">
        <f>$BO$75</f>
        <v>0</v>
      </c>
      <c r="BX76" s="2">
        <f>$BQ$75</f>
        <v>0</v>
      </c>
    </row>
    <row r="77" spans="2:71" ht="18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38"/>
      <c r="AZ77" s="38"/>
      <c r="BA77" s="37"/>
      <c r="BB77" s="38"/>
      <c r="BC77" s="38"/>
      <c r="BD77" s="45"/>
      <c r="BE77" s="45"/>
      <c r="BF77" s="45"/>
      <c r="BG77" s="45"/>
      <c r="BH77" s="45"/>
      <c r="BI77" s="45"/>
      <c r="BJ77" s="45"/>
      <c r="BK77" s="45"/>
      <c r="BL77" s="45"/>
      <c r="BM77" s="41"/>
      <c r="BS77" s="48"/>
    </row>
    <row r="78" spans="2:65" ht="12.75" customHeight="1" thickBot="1">
      <c r="B78" s="38"/>
      <c r="C78" s="38"/>
      <c r="D78" s="54"/>
      <c r="E78" s="54"/>
      <c r="F78" s="54"/>
      <c r="G78" s="54"/>
      <c r="H78" s="44"/>
      <c r="I78" s="44"/>
      <c r="J78" s="44"/>
      <c r="K78" s="44"/>
      <c r="L78" s="44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42"/>
      <c r="AG78" s="45"/>
      <c r="AH78" s="45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41"/>
    </row>
    <row r="79" spans="2:55" ht="18.75" customHeight="1" thickBot="1">
      <c r="B79" s="257" t="s">
        <v>60</v>
      </c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9"/>
      <c r="AD79" s="260" t="s">
        <v>61</v>
      </c>
      <c r="AE79" s="261"/>
      <c r="AF79" s="261"/>
      <c r="AG79" s="261"/>
      <c r="AH79" s="261"/>
      <c r="AI79" s="261"/>
      <c r="AJ79" s="261"/>
      <c r="AK79" s="261"/>
      <c r="AL79" s="261"/>
      <c r="AM79" s="261"/>
      <c r="AN79" s="261"/>
      <c r="AO79" s="261"/>
      <c r="AP79" s="261"/>
      <c r="AQ79" s="261"/>
      <c r="AR79" s="261"/>
      <c r="AS79" s="261"/>
      <c r="AT79" s="261"/>
      <c r="AU79" s="261"/>
      <c r="AV79" s="261"/>
      <c r="AW79" s="261"/>
      <c r="AX79" s="261"/>
      <c r="AY79" s="261"/>
      <c r="AZ79" s="261"/>
      <c r="BA79" s="261"/>
      <c r="BB79" s="261"/>
      <c r="BC79" s="262"/>
    </row>
    <row r="80" spans="2:55" ht="18" customHeight="1">
      <c r="B80" s="154" t="s">
        <v>4</v>
      </c>
      <c r="C80" s="155"/>
      <c r="D80" s="152">
        <f>IF(U55=0,"",D55)</f>
      </c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53"/>
      <c r="AD80" s="154" t="s">
        <v>4</v>
      </c>
      <c r="AE80" s="155"/>
      <c r="AF80" s="135">
        <f>IF(U56=0,"",D56)</f>
      </c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53"/>
    </row>
    <row r="81" spans="2:55" ht="18" customHeight="1">
      <c r="B81" s="148" t="s">
        <v>5</v>
      </c>
      <c r="C81" s="149"/>
      <c r="D81" s="150">
        <f>IF(U61=0,"",D61)</f>
      </c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1"/>
      <c r="AD81" s="148" t="s">
        <v>5</v>
      </c>
      <c r="AE81" s="149"/>
      <c r="AF81" s="161">
        <f>IF(U62=0,"",D62)</f>
      </c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1"/>
    </row>
    <row r="82" spans="2:55" ht="18" customHeight="1">
      <c r="B82" s="148" t="s">
        <v>6</v>
      </c>
      <c r="C82" s="149"/>
      <c r="D82" s="150">
        <f>IF(U67=0,"",D67)</f>
      </c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1"/>
      <c r="AD82" s="148" t="s">
        <v>6</v>
      </c>
      <c r="AE82" s="149"/>
      <c r="AF82" s="161">
        <f>IF(U68=0,"",D68)</f>
      </c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1"/>
    </row>
    <row r="83" spans="2:55" ht="18" customHeight="1" thickBot="1">
      <c r="B83" s="144" t="s">
        <v>7</v>
      </c>
      <c r="C83" s="145"/>
      <c r="D83" s="146">
        <f>IF(U73=0,"",D73)</f>
      </c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7"/>
      <c r="AD83" s="144" t="s">
        <v>7</v>
      </c>
      <c r="AE83" s="145"/>
      <c r="AF83" s="174">
        <f>IF(U74=0,"",D74)</f>
      </c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7"/>
    </row>
    <row r="84" spans="2:55" ht="18.75" thickBot="1">
      <c r="B84" s="23"/>
      <c r="C84" s="23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D84" s="23"/>
      <c r="AE84" s="23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</row>
    <row r="85" spans="2:55" ht="18.75" thickBot="1">
      <c r="B85" s="168" t="s">
        <v>62</v>
      </c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70"/>
      <c r="AD85" s="171" t="s">
        <v>63</v>
      </c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3"/>
    </row>
    <row r="86" spans="2:55" ht="18" customHeight="1">
      <c r="B86" s="154" t="s">
        <v>4</v>
      </c>
      <c r="C86" s="155"/>
      <c r="D86" s="152">
        <f>IF(U57=0,"",D57)</f>
      </c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53"/>
      <c r="AD86" s="154" t="s">
        <v>4</v>
      </c>
      <c r="AE86" s="155"/>
      <c r="AF86" s="152">
        <f>IF(U58=0,"",D58)</f>
      </c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53"/>
    </row>
    <row r="87" spans="2:55" ht="18" customHeight="1">
      <c r="B87" s="148" t="s">
        <v>5</v>
      </c>
      <c r="C87" s="149"/>
      <c r="D87" s="150">
        <f>IF(U63=0,"",D63)</f>
      </c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1"/>
      <c r="AD87" s="148" t="s">
        <v>5</v>
      </c>
      <c r="AE87" s="149"/>
      <c r="AF87" s="150">
        <f>IF(U64=0,"",D64)</f>
      </c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1"/>
    </row>
    <row r="88" spans="2:55" ht="18" customHeight="1">
      <c r="B88" s="148" t="s">
        <v>6</v>
      </c>
      <c r="C88" s="149"/>
      <c r="D88" s="150">
        <f>IF(U69=0,"",D69)</f>
      </c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1"/>
      <c r="AD88" s="148" t="s">
        <v>6</v>
      </c>
      <c r="AE88" s="149"/>
      <c r="AF88" s="150">
        <f>IF(U70=0,"",D70)</f>
      </c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1"/>
    </row>
    <row r="89" spans="2:55" ht="18" customHeight="1" thickBot="1">
      <c r="B89" s="144" t="s">
        <v>7</v>
      </c>
      <c r="C89" s="145"/>
      <c r="D89" s="146">
        <f>IF(U75=0,"",D75)</f>
      </c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7"/>
      <c r="AD89" s="144" t="s">
        <v>7</v>
      </c>
      <c r="AE89" s="145"/>
      <c r="AF89" s="146">
        <f>IF(U76=0,"",D76)</f>
      </c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7"/>
    </row>
    <row r="90" ht="12.75" customHeight="1" thickBot="1"/>
    <row r="91" spans="2:68" ht="18" customHeight="1" thickBot="1">
      <c r="B91" s="140" t="s">
        <v>16</v>
      </c>
      <c r="C91" s="141"/>
      <c r="D91" s="141" t="s">
        <v>17</v>
      </c>
      <c r="E91" s="141"/>
      <c r="F91" s="141"/>
      <c r="G91" s="141"/>
      <c r="H91" s="141" t="s">
        <v>33</v>
      </c>
      <c r="I91" s="141"/>
      <c r="J91" s="141"/>
      <c r="K91" s="141" t="s">
        <v>1</v>
      </c>
      <c r="L91" s="141"/>
      <c r="M91" s="141"/>
      <c r="N91" s="141"/>
      <c r="O91" s="141"/>
      <c r="P91" s="141" t="s">
        <v>66</v>
      </c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2" t="s">
        <v>18</v>
      </c>
      <c r="AZ91" s="141"/>
      <c r="BA91" s="141"/>
      <c r="BB91" s="141"/>
      <c r="BC91" s="143"/>
      <c r="BD91" s="132" t="s">
        <v>65</v>
      </c>
      <c r="BE91" s="133"/>
      <c r="BF91" s="133"/>
      <c r="BG91" s="133"/>
      <c r="BH91" s="134"/>
      <c r="BM91" s="2" t="s">
        <v>24</v>
      </c>
      <c r="BN91" s="2" t="s">
        <v>25</v>
      </c>
      <c r="BO91" s="2" t="s">
        <v>26</v>
      </c>
      <c r="BP91" s="2" t="s">
        <v>27</v>
      </c>
    </row>
    <row r="92" spans="2:68" ht="18" customHeight="1">
      <c r="B92" s="63">
        <v>25</v>
      </c>
      <c r="C92" s="64"/>
      <c r="D92" s="65">
        <v>1</v>
      </c>
      <c r="E92" s="66"/>
      <c r="F92" s="66"/>
      <c r="G92" s="67"/>
      <c r="H92" s="68">
        <v>1</v>
      </c>
      <c r="I92" s="69"/>
      <c r="J92" s="70"/>
      <c r="K92" s="71">
        <f>IF((BD92=""),K51+BN14,BD92)</f>
        <v>0.6354166666666669</v>
      </c>
      <c r="L92" s="72"/>
      <c r="M92" s="72"/>
      <c r="N92" s="72"/>
      <c r="O92" s="73"/>
      <c r="P92" s="135">
        <f>D80</f>
      </c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0" t="s">
        <v>20</v>
      </c>
      <c r="AH92" s="75">
        <f>D81</f>
      </c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6"/>
      <c r="AY92" s="77"/>
      <c r="AZ92" s="78"/>
      <c r="BA92" s="11" t="s">
        <v>19</v>
      </c>
      <c r="BB92" s="78"/>
      <c r="BC92" s="79"/>
      <c r="BD92" s="137"/>
      <c r="BE92" s="138"/>
      <c r="BF92" s="138"/>
      <c r="BG92" s="138"/>
      <c r="BH92" s="139"/>
      <c r="BM92" s="2">
        <f>AY92-BB92</f>
        <v>0</v>
      </c>
      <c r="BN92" s="2">
        <f>IF((OR(AY92="",BB92="")),0,IF(BM92&lt;0,0)+IF(BM92=0,1)+IF(BM92&gt;0,3))</f>
        <v>0</v>
      </c>
      <c r="BO92" s="2">
        <f>IF((OR(AY92="",BB92="")),0,IF(BM92&lt;0,3)+IF(BM92=0,1)+IF(BM92&gt;0,0))</f>
        <v>0</v>
      </c>
      <c r="BP92" s="2">
        <f>IF((OR(AY92="",BB92="")),0,1)</f>
        <v>0</v>
      </c>
    </row>
    <row r="93" spans="2:68" ht="18" customHeight="1" thickBot="1">
      <c r="B93" s="80">
        <v>26</v>
      </c>
      <c r="C93" s="81"/>
      <c r="D93" s="82">
        <v>2</v>
      </c>
      <c r="E93" s="83"/>
      <c r="F93" s="83"/>
      <c r="G93" s="84"/>
      <c r="H93" s="85">
        <v>1</v>
      </c>
      <c r="I93" s="86"/>
      <c r="J93" s="87"/>
      <c r="K93" s="88">
        <f>IF((BD92=""),K52+BN14,BD92)</f>
        <v>0.6354166666666669</v>
      </c>
      <c r="L93" s="89"/>
      <c r="M93" s="89"/>
      <c r="N93" s="89"/>
      <c r="O93" s="90"/>
      <c r="P93" s="91">
        <f>D82</f>
      </c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12" t="s">
        <v>20</v>
      </c>
      <c r="AH93" s="92">
        <f>D83</f>
      </c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3"/>
      <c r="AY93" s="94"/>
      <c r="AZ93" s="58"/>
      <c r="BA93" s="13" t="s">
        <v>19</v>
      </c>
      <c r="BB93" s="58"/>
      <c r="BC93" s="59"/>
      <c r="BD93" s="60"/>
      <c r="BE93" s="61"/>
      <c r="BF93" s="61"/>
      <c r="BG93" s="61"/>
      <c r="BH93" s="62"/>
      <c r="BM93" s="2">
        <f aca="true" t="shared" si="4" ref="BM93:BM115">AY93-BB93</f>
        <v>0</v>
      </c>
      <c r="BN93" s="2">
        <f aca="true" t="shared" si="5" ref="BN93:BN115">IF((OR(AY93="",BB93="")),0,IF(BM93&lt;0,0)+IF(BM93=0,1)+IF(BM93&gt;0,3))</f>
        <v>0</v>
      </c>
      <c r="BO93" s="2">
        <f aca="true" t="shared" si="6" ref="BO93:BO115">IF((OR(AY93="",BB93="")),0,IF(BM93&lt;0,3)+IF(BM93=0,1)+IF(BM93&gt;0,0))</f>
        <v>0</v>
      </c>
      <c r="BP93" s="2">
        <f aca="true" t="shared" si="7" ref="BP93:BP115">IF((OR(AY93="",BB93="")),0,1)</f>
        <v>0</v>
      </c>
    </row>
    <row r="94" spans="2:68" ht="18" customHeight="1">
      <c r="B94" s="63">
        <v>27</v>
      </c>
      <c r="C94" s="64"/>
      <c r="D94" s="65">
        <v>1</v>
      </c>
      <c r="E94" s="66"/>
      <c r="F94" s="66"/>
      <c r="G94" s="67"/>
      <c r="H94" s="68">
        <v>2</v>
      </c>
      <c r="I94" s="69"/>
      <c r="J94" s="70"/>
      <c r="K94" s="71">
        <f>IF((BD92=""),K92+BN14,BD92)</f>
        <v>0.6562500000000002</v>
      </c>
      <c r="L94" s="72"/>
      <c r="M94" s="72"/>
      <c r="N94" s="72"/>
      <c r="O94" s="73"/>
      <c r="P94" s="74">
        <f>AF80</f>
      </c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10" t="s">
        <v>20</v>
      </c>
      <c r="AH94" s="75">
        <f>AF81</f>
      </c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6"/>
      <c r="AY94" s="77"/>
      <c r="AZ94" s="78"/>
      <c r="BA94" s="11" t="s">
        <v>19</v>
      </c>
      <c r="BB94" s="78"/>
      <c r="BC94" s="79"/>
      <c r="BD94" s="55"/>
      <c r="BE94" s="56"/>
      <c r="BF94" s="56"/>
      <c r="BG94" s="56"/>
      <c r="BH94" s="57"/>
      <c r="BM94" s="2">
        <f t="shared" si="4"/>
        <v>0</v>
      </c>
      <c r="BN94" s="2">
        <f t="shared" si="5"/>
        <v>0</v>
      </c>
      <c r="BO94" s="2">
        <f t="shared" si="6"/>
        <v>0</v>
      </c>
      <c r="BP94" s="2">
        <f t="shared" si="7"/>
        <v>0</v>
      </c>
    </row>
    <row r="95" spans="2:68" ht="18" customHeight="1" thickBot="1">
      <c r="B95" s="80">
        <v>28</v>
      </c>
      <c r="C95" s="81"/>
      <c r="D95" s="82">
        <v>2</v>
      </c>
      <c r="E95" s="83"/>
      <c r="F95" s="83"/>
      <c r="G95" s="84"/>
      <c r="H95" s="85">
        <v>2</v>
      </c>
      <c r="I95" s="86"/>
      <c r="J95" s="87"/>
      <c r="K95" s="88">
        <f>IF((BD94=""),K93+BN14,BD94)</f>
        <v>0.6562500000000002</v>
      </c>
      <c r="L95" s="89"/>
      <c r="M95" s="89"/>
      <c r="N95" s="89"/>
      <c r="O95" s="90"/>
      <c r="P95" s="91">
        <f>AF82</f>
      </c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12" t="s">
        <v>20</v>
      </c>
      <c r="AH95" s="92">
        <f>AF83</f>
      </c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3"/>
      <c r="AY95" s="94"/>
      <c r="AZ95" s="58"/>
      <c r="BA95" s="13" t="s">
        <v>19</v>
      </c>
      <c r="BB95" s="58"/>
      <c r="BC95" s="59"/>
      <c r="BD95" s="60"/>
      <c r="BE95" s="61"/>
      <c r="BF95" s="61"/>
      <c r="BG95" s="61"/>
      <c r="BH95" s="62"/>
      <c r="BM95" s="2">
        <f t="shared" si="4"/>
        <v>0</v>
      </c>
      <c r="BN95" s="2">
        <f t="shared" si="5"/>
        <v>0</v>
      </c>
      <c r="BO95" s="2">
        <f t="shared" si="6"/>
        <v>0</v>
      </c>
      <c r="BP95" s="2">
        <f t="shared" si="7"/>
        <v>0</v>
      </c>
    </row>
    <row r="96" spans="2:68" ht="18" customHeight="1">
      <c r="B96" s="63">
        <v>29</v>
      </c>
      <c r="C96" s="64"/>
      <c r="D96" s="65">
        <v>1</v>
      </c>
      <c r="E96" s="66"/>
      <c r="F96" s="66"/>
      <c r="G96" s="67"/>
      <c r="H96" s="68">
        <v>3</v>
      </c>
      <c r="I96" s="69"/>
      <c r="J96" s="70"/>
      <c r="K96" s="126">
        <f>IF((BD96=""),K94+BN14,BD96)</f>
        <v>0.6770833333333336</v>
      </c>
      <c r="L96" s="127"/>
      <c r="M96" s="127"/>
      <c r="N96" s="127"/>
      <c r="O96" s="128"/>
      <c r="P96" s="74">
        <f>D86</f>
      </c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10" t="s">
        <v>20</v>
      </c>
      <c r="AH96" s="75">
        <f>D87</f>
      </c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6"/>
      <c r="AY96" s="77"/>
      <c r="AZ96" s="78"/>
      <c r="BA96" s="11" t="s">
        <v>19</v>
      </c>
      <c r="BB96" s="78"/>
      <c r="BC96" s="79"/>
      <c r="BD96" s="55"/>
      <c r="BE96" s="56"/>
      <c r="BF96" s="56"/>
      <c r="BG96" s="56"/>
      <c r="BH96" s="57"/>
      <c r="BM96" s="2">
        <f t="shared" si="4"/>
        <v>0</v>
      </c>
      <c r="BN96" s="2">
        <f t="shared" si="5"/>
        <v>0</v>
      </c>
      <c r="BO96" s="2">
        <f t="shared" si="6"/>
        <v>0</v>
      </c>
      <c r="BP96" s="2">
        <f t="shared" si="7"/>
        <v>0</v>
      </c>
    </row>
    <row r="97" spans="2:68" ht="18" customHeight="1" thickBot="1">
      <c r="B97" s="112">
        <v>30</v>
      </c>
      <c r="C97" s="113"/>
      <c r="D97" s="114">
        <v>2</v>
      </c>
      <c r="E97" s="115"/>
      <c r="F97" s="115"/>
      <c r="G97" s="116"/>
      <c r="H97" s="117">
        <v>3</v>
      </c>
      <c r="I97" s="118"/>
      <c r="J97" s="119"/>
      <c r="K97" s="120">
        <f>IF((BD96=""),K95+BN14,BD96)</f>
        <v>0.6770833333333336</v>
      </c>
      <c r="L97" s="121"/>
      <c r="M97" s="121"/>
      <c r="N97" s="121"/>
      <c r="O97" s="122"/>
      <c r="P97" s="129">
        <f>D88</f>
      </c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4" t="s">
        <v>20</v>
      </c>
      <c r="AH97" s="130">
        <f>D89</f>
      </c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1"/>
      <c r="AY97" s="123"/>
      <c r="AZ97" s="124"/>
      <c r="BA97" s="15" t="s">
        <v>19</v>
      </c>
      <c r="BB97" s="124"/>
      <c r="BC97" s="125"/>
      <c r="BD97" s="60"/>
      <c r="BE97" s="61"/>
      <c r="BF97" s="61"/>
      <c r="BG97" s="61"/>
      <c r="BH97" s="62"/>
      <c r="BM97" s="2">
        <f t="shared" si="4"/>
        <v>0</v>
      </c>
      <c r="BN97" s="2">
        <f t="shared" si="5"/>
        <v>0</v>
      </c>
      <c r="BO97" s="2">
        <f t="shared" si="6"/>
        <v>0</v>
      </c>
      <c r="BP97" s="2">
        <f t="shared" si="7"/>
        <v>0</v>
      </c>
    </row>
    <row r="98" spans="2:68" ht="18" customHeight="1">
      <c r="B98" s="98">
        <v>31</v>
      </c>
      <c r="C98" s="99"/>
      <c r="D98" s="100">
        <v>1</v>
      </c>
      <c r="E98" s="101"/>
      <c r="F98" s="101"/>
      <c r="G98" s="102"/>
      <c r="H98" s="103">
        <v>4</v>
      </c>
      <c r="I98" s="104"/>
      <c r="J98" s="105"/>
      <c r="K98" s="106">
        <f>IF((BD98=""),K96+BN14,BD98)</f>
        <v>0.697916666666667</v>
      </c>
      <c r="L98" s="107"/>
      <c r="M98" s="107"/>
      <c r="N98" s="107"/>
      <c r="O98" s="108"/>
      <c r="P98" s="109">
        <f>AF86</f>
      </c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6" t="s">
        <v>20</v>
      </c>
      <c r="AH98" s="110">
        <f>AF87</f>
      </c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1"/>
      <c r="AY98" s="97"/>
      <c r="AZ98" s="95"/>
      <c r="BA98" s="17" t="s">
        <v>19</v>
      </c>
      <c r="BB98" s="95"/>
      <c r="BC98" s="96"/>
      <c r="BD98" s="55"/>
      <c r="BE98" s="56"/>
      <c r="BF98" s="56"/>
      <c r="BG98" s="56"/>
      <c r="BH98" s="57"/>
      <c r="BM98" s="2">
        <f t="shared" si="4"/>
        <v>0</v>
      </c>
      <c r="BN98" s="2">
        <f t="shared" si="5"/>
        <v>0</v>
      </c>
      <c r="BO98" s="2">
        <f t="shared" si="6"/>
        <v>0</v>
      </c>
      <c r="BP98" s="2">
        <f t="shared" si="7"/>
        <v>0</v>
      </c>
    </row>
    <row r="99" spans="2:68" ht="18" customHeight="1" thickBot="1">
      <c r="B99" s="80">
        <v>32</v>
      </c>
      <c r="C99" s="81"/>
      <c r="D99" s="82">
        <v>2</v>
      </c>
      <c r="E99" s="83"/>
      <c r="F99" s="83"/>
      <c r="G99" s="84"/>
      <c r="H99" s="85">
        <v>4</v>
      </c>
      <c r="I99" s="86"/>
      <c r="J99" s="87"/>
      <c r="K99" s="88">
        <f>IF((BD98=""),K97+BN14,BD98)</f>
        <v>0.697916666666667</v>
      </c>
      <c r="L99" s="89"/>
      <c r="M99" s="89"/>
      <c r="N99" s="89"/>
      <c r="O99" s="90"/>
      <c r="P99" s="91">
        <f>AF88</f>
      </c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12" t="s">
        <v>20</v>
      </c>
      <c r="AH99" s="92">
        <f>AF89</f>
      </c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3"/>
      <c r="AY99" s="94"/>
      <c r="AZ99" s="58"/>
      <c r="BA99" s="13" t="s">
        <v>19</v>
      </c>
      <c r="BB99" s="58"/>
      <c r="BC99" s="59"/>
      <c r="BD99" s="60"/>
      <c r="BE99" s="61"/>
      <c r="BF99" s="61"/>
      <c r="BG99" s="61"/>
      <c r="BH99" s="62"/>
      <c r="BM99" s="2">
        <f t="shared" si="4"/>
        <v>0</v>
      </c>
      <c r="BN99" s="2">
        <f t="shared" si="5"/>
        <v>0</v>
      </c>
      <c r="BO99" s="2">
        <f t="shared" si="6"/>
        <v>0</v>
      </c>
      <c r="BP99" s="2">
        <f t="shared" si="7"/>
        <v>0</v>
      </c>
    </row>
    <row r="100" spans="2:68" ht="18" customHeight="1">
      <c r="B100" s="63">
        <v>33</v>
      </c>
      <c r="C100" s="64"/>
      <c r="D100" s="65">
        <v>1</v>
      </c>
      <c r="E100" s="66"/>
      <c r="F100" s="66"/>
      <c r="G100" s="67"/>
      <c r="H100" s="68">
        <v>1</v>
      </c>
      <c r="I100" s="69"/>
      <c r="J100" s="70"/>
      <c r="K100" s="71">
        <f>IF((BD100=""),K98+BN14,BD100)</f>
        <v>0.7187500000000003</v>
      </c>
      <c r="L100" s="72"/>
      <c r="M100" s="72"/>
      <c r="N100" s="72"/>
      <c r="O100" s="73"/>
      <c r="P100" s="74">
        <f>D83</f>
      </c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10" t="s">
        <v>20</v>
      </c>
      <c r="AH100" s="75">
        <f>D80</f>
      </c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6"/>
      <c r="AY100" s="77"/>
      <c r="AZ100" s="78"/>
      <c r="BA100" s="11" t="s">
        <v>19</v>
      </c>
      <c r="BB100" s="78"/>
      <c r="BC100" s="79"/>
      <c r="BD100" s="55"/>
      <c r="BE100" s="56"/>
      <c r="BF100" s="56"/>
      <c r="BG100" s="56"/>
      <c r="BH100" s="57"/>
      <c r="BM100" s="2">
        <f t="shared" si="4"/>
        <v>0</v>
      </c>
      <c r="BN100" s="2">
        <f t="shared" si="5"/>
        <v>0</v>
      </c>
      <c r="BO100" s="2">
        <f t="shared" si="6"/>
        <v>0</v>
      </c>
      <c r="BP100" s="2">
        <f t="shared" si="7"/>
        <v>0</v>
      </c>
    </row>
    <row r="101" spans="2:68" ht="18" customHeight="1" thickBot="1">
      <c r="B101" s="80">
        <v>34</v>
      </c>
      <c r="C101" s="81"/>
      <c r="D101" s="82">
        <v>2</v>
      </c>
      <c r="E101" s="83"/>
      <c r="F101" s="83"/>
      <c r="G101" s="84"/>
      <c r="H101" s="85">
        <v>1</v>
      </c>
      <c r="I101" s="86"/>
      <c r="J101" s="87"/>
      <c r="K101" s="88">
        <f>IF((BD100=""),K99+BN14,BD100)</f>
        <v>0.7187500000000003</v>
      </c>
      <c r="L101" s="89"/>
      <c r="M101" s="89"/>
      <c r="N101" s="89"/>
      <c r="O101" s="90"/>
      <c r="P101" s="91">
        <f>D81</f>
      </c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12" t="s">
        <v>20</v>
      </c>
      <c r="AH101" s="92">
        <f>D82</f>
      </c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3"/>
      <c r="AY101" s="94"/>
      <c r="AZ101" s="58"/>
      <c r="BA101" s="13" t="s">
        <v>19</v>
      </c>
      <c r="BB101" s="58"/>
      <c r="BC101" s="59"/>
      <c r="BD101" s="60"/>
      <c r="BE101" s="61"/>
      <c r="BF101" s="61"/>
      <c r="BG101" s="61"/>
      <c r="BH101" s="62"/>
      <c r="BM101" s="2">
        <f t="shared" si="4"/>
        <v>0</v>
      </c>
      <c r="BN101" s="2">
        <f t="shared" si="5"/>
        <v>0</v>
      </c>
      <c r="BO101" s="2">
        <f t="shared" si="6"/>
        <v>0</v>
      </c>
      <c r="BP101" s="2">
        <f t="shared" si="7"/>
        <v>0</v>
      </c>
    </row>
    <row r="102" spans="2:68" ht="18" customHeight="1">
      <c r="B102" s="63">
        <v>35</v>
      </c>
      <c r="C102" s="64"/>
      <c r="D102" s="65">
        <v>1</v>
      </c>
      <c r="E102" s="66"/>
      <c r="F102" s="66"/>
      <c r="G102" s="67"/>
      <c r="H102" s="68">
        <v>2</v>
      </c>
      <c r="I102" s="69"/>
      <c r="J102" s="70"/>
      <c r="K102" s="71">
        <f>IF((BD102=""),K100+BN14,BD102)</f>
        <v>0.7395833333333337</v>
      </c>
      <c r="L102" s="72"/>
      <c r="M102" s="72"/>
      <c r="N102" s="72"/>
      <c r="O102" s="73"/>
      <c r="P102" s="74">
        <f>AF83</f>
      </c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10" t="s">
        <v>20</v>
      </c>
      <c r="AH102" s="75">
        <f>AF80</f>
      </c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6"/>
      <c r="AY102" s="77"/>
      <c r="AZ102" s="78"/>
      <c r="BA102" s="11" t="s">
        <v>19</v>
      </c>
      <c r="BB102" s="78"/>
      <c r="BC102" s="79"/>
      <c r="BD102" s="55"/>
      <c r="BE102" s="56"/>
      <c r="BF102" s="56"/>
      <c r="BG102" s="56"/>
      <c r="BH102" s="57"/>
      <c r="BM102" s="2">
        <f t="shared" si="4"/>
        <v>0</v>
      </c>
      <c r="BN102" s="2">
        <f t="shared" si="5"/>
        <v>0</v>
      </c>
      <c r="BO102" s="2">
        <f t="shared" si="6"/>
        <v>0</v>
      </c>
      <c r="BP102" s="2">
        <f t="shared" si="7"/>
        <v>0</v>
      </c>
    </row>
    <row r="103" spans="2:68" ht="18" customHeight="1" thickBot="1">
      <c r="B103" s="80">
        <v>36</v>
      </c>
      <c r="C103" s="81"/>
      <c r="D103" s="82">
        <v>2</v>
      </c>
      <c r="E103" s="83"/>
      <c r="F103" s="83"/>
      <c r="G103" s="84"/>
      <c r="H103" s="85">
        <v>2</v>
      </c>
      <c r="I103" s="86"/>
      <c r="J103" s="87"/>
      <c r="K103" s="88">
        <f>IF((BD102=""),K101+BN14,BD102)</f>
        <v>0.7395833333333337</v>
      </c>
      <c r="L103" s="89"/>
      <c r="M103" s="89"/>
      <c r="N103" s="89"/>
      <c r="O103" s="90"/>
      <c r="P103" s="91">
        <f>AF81</f>
      </c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12" t="s">
        <v>20</v>
      </c>
      <c r="AH103" s="92">
        <f>AF82</f>
      </c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3"/>
      <c r="AY103" s="94"/>
      <c r="AZ103" s="58"/>
      <c r="BA103" s="13" t="s">
        <v>19</v>
      </c>
      <c r="BB103" s="58"/>
      <c r="BC103" s="59"/>
      <c r="BD103" s="60"/>
      <c r="BE103" s="61"/>
      <c r="BF103" s="61"/>
      <c r="BG103" s="61"/>
      <c r="BH103" s="62"/>
      <c r="BM103" s="2">
        <f t="shared" si="4"/>
        <v>0</v>
      </c>
      <c r="BN103" s="2">
        <f t="shared" si="5"/>
        <v>0</v>
      </c>
      <c r="BO103" s="2">
        <f t="shared" si="6"/>
        <v>0</v>
      </c>
      <c r="BP103" s="2">
        <f t="shared" si="7"/>
        <v>0</v>
      </c>
    </row>
    <row r="104" spans="2:68" ht="18" customHeight="1">
      <c r="B104" s="63">
        <v>37</v>
      </c>
      <c r="C104" s="64"/>
      <c r="D104" s="65">
        <v>1</v>
      </c>
      <c r="E104" s="66"/>
      <c r="F104" s="66"/>
      <c r="G104" s="67"/>
      <c r="H104" s="68">
        <v>3</v>
      </c>
      <c r="I104" s="69"/>
      <c r="J104" s="70"/>
      <c r="K104" s="71">
        <f>IF((BD104=""),K102+BN14,BD104)</f>
        <v>0.7604166666666671</v>
      </c>
      <c r="L104" s="72"/>
      <c r="M104" s="72"/>
      <c r="N104" s="72"/>
      <c r="O104" s="73"/>
      <c r="P104" s="74">
        <f>D89</f>
      </c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10" t="s">
        <v>20</v>
      </c>
      <c r="AH104" s="75">
        <f>D86</f>
      </c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6"/>
      <c r="AY104" s="77"/>
      <c r="AZ104" s="78"/>
      <c r="BA104" s="11" t="s">
        <v>19</v>
      </c>
      <c r="BB104" s="78"/>
      <c r="BC104" s="79"/>
      <c r="BD104" s="55"/>
      <c r="BE104" s="56"/>
      <c r="BF104" s="56"/>
      <c r="BG104" s="56"/>
      <c r="BH104" s="57"/>
      <c r="BM104" s="2">
        <f t="shared" si="4"/>
        <v>0</v>
      </c>
      <c r="BN104" s="2">
        <f t="shared" si="5"/>
        <v>0</v>
      </c>
      <c r="BO104" s="2">
        <f t="shared" si="6"/>
        <v>0</v>
      </c>
      <c r="BP104" s="2">
        <f t="shared" si="7"/>
        <v>0</v>
      </c>
    </row>
    <row r="105" spans="2:68" ht="18" customHeight="1" thickBot="1">
      <c r="B105" s="80">
        <v>38</v>
      </c>
      <c r="C105" s="81"/>
      <c r="D105" s="82">
        <v>2</v>
      </c>
      <c r="E105" s="83"/>
      <c r="F105" s="83"/>
      <c r="G105" s="84"/>
      <c r="H105" s="85">
        <v>3</v>
      </c>
      <c r="I105" s="86"/>
      <c r="J105" s="87"/>
      <c r="K105" s="88">
        <f>IF((BD104=""),K103+BN14,BD104)</f>
        <v>0.7604166666666671</v>
      </c>
      <c r="L105" s="89"/>
      <c r="M105" s="89"/>
      <c r="N105" s="89"/>
      <c r="O105" s="90"/>
      <c r="P105" s="91">
        <f>D87</f>
      </c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12" t="s">
        <v>20</v>
      </c>
      <c r="AH105" s="92">
        <f>D88</f>
      </c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3"/>
      <c r="AY105" s="94"/>
      <c r="AZ105" s="58"/>
      <c r="BA105" s="13" t="s">
        <v>19</v>
      </c>
      <c r="BB105" s="58"/>
      <c r="BC105" s="59"/>
      <c r="BD105" s="60"/>
      <c r="BE105" s="61"/>
      <c r="BF105" s="61"/>
      <c r="BG105" s="61"/>
      <c r="BH105" s="62"/>
      <c r="BM105" s="2">
        <f t="shared" si="4"/>
        <v>0</v>
      </c>
      <c r="BN105" s="2">
        <f t="shared" si="5"/>
        <v>0</v>
      </c>
      <c r="BO105" s="2">
        <f t="shared" si="6"/>
        <v>0</v>
      </c>
      <c r="BP105" s="2">
        <f t="shared" si="7"/>
        <v>0</v>
      </c>
    </row>
    <row r="106" spans="2:68" ht="18" customHeight="1">
      <c r="B106" s="63">
        <v>39</v>
      </c>
      <c r="C106" s="64"/>
      <c r="D106" s="65">
        <v>1</v>
      </c>
      <c r="E106" s="66"/>
      <c r="F106" s="66"/>
      <c r="G106" s="67"/>
      <c r="H106" s="68">
        <v>4</v>
      </c>
      <c r="I106" s="69"/>
      <c r="J106" s="70"/>
      <c r="K106" s="71">
        <f>IF((BD106=""),K104+BN14,BD106)</f>
        <v>0.7812500000000004</v>
      </c>
      <c r="L106" s="72"/>
      <c r="M106" s="72"/>
      <c r="N106" s="72"/>
      <c r="O106" s="73"/>
      <c r="P106" s="74">
        <f>AF89</f>
      </c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10" t="s">
        <v>20</v>
      </c>
      <c r="AH106" s="75">
        <f>AF86</f>
      </c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6"/>
      <c r="AY106" s="77"/>
      <c r="AZ106" s="78"/>
      <c r="BA106" s="11" t="s">
        <v>19</v>
      </c>
      <c r="BB106" s="78"/>
      <c r="BC106" s="79"/>
      <c r="BD106" s="55"/>
      <c r="BE106" s="56"/>
      <c r="BF106" s="56"/>
      <c r="BG106" s="56"/>
      <c r="BH106" s="57"/>
      <c r="BM106" s="2">
        <f t="shared" si="4"/>
        <v>0</v>
      </c>
      <c r="BN106" s="2">
        <f t="shared" si="5"/>
        <v>0</v>
      </c>
      <c r="BO106" s="2">
        <f t="shared" si="6"/>
        <v>0</v>
      </c>
      <c r="BP106" s="2">
        <f t="shared" si="7"/>
        <v>0</v>
      </c>
    </row>
    <row r="107" spans="2:68" ht="18" customHeight="1" thickBot="1">
      <c r="B107" s="80">
        <v>40</v>
      </c>
      <c r="C107" s="81"/>
      <c r="D107" s="82">
        <v>2</v>
      </c>
      <c r="E107" s="83"/>
      <c r="F107" s="83"/>
      <c r="G107" s="84"/>
      <c r="H107" s="85">
        <v>4</v>
      </c>
      <c r="I107" s="86"/>
      <c r="J107" s="87"/>
      <c r="K107" s="88">
        <f>IF((BD106=""),K105+BN14,BD106)</f>
        <v>0.7812500000000004</v>
      </c>
      <c r="L107" s="89"/>
      <c r="M107" s="89"/>
      <c r="N107" s="89"/>
      <c r="O107" s="90"/>
      <c r="P107" s="91">
        <f>AF87</f>
      </c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12" t="s">
        <v>20</v>
      </c>
      <c r="AH107" s="92">
        <f>AF88</f>
      </c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3"/>
      <c r="AY107" s="94"/>
      <c r="AZ107" s="58"/>
      <c r="BA107" s="13" t="s">
        <v>19</v>
      </c>
      <c r="BB107" s="58"/>
      <c r="BC107" s="59"/>
      <c r="BD107" s="60"/>
      <c r="BE107" s="61"/>
      <c r="BF107" s="61"/>
      <c r="BG107" s="61"/>
      <c r="BH107" s="62"/>
      <c r="BM107" s="2">
        <f t="shared" si="4"/>
        <v>0</v>
      </c>
      <c r="BN107" s="2">
        <f t="shared" si="5"/>
        <v>0</v>
      </c>
      <c r="BO107" s="2">
        <f t="shared" si="6"/>
        <v>0</v>
      </c>
      <c r="BP107" s="2">
        <f t="shared" si="7"/>
        <v>0</v>
      </c>
    </row>
    <row r="108" spans="2:68" ht="18" customHeight="1">
      <c r="B108" s="63">
        <v>41</v>
      </c>
      <c r="C108" s="64"/>
      <c r="D108" s="65">
        <v>1</v>
      </c>
      <c r="E108" s="66"/>
      <c r="F108" s="66"/>
      <c r="G108" s="67"/>
      <c r="H108" s="68">
        <v>1</v>
      </c>
      <c r="I108" s="69"/>
      <c r="J108" s="70"/>
      <c r="K108" s="71">
        <f>IF((BD108=""),K106+BN14,BD108)</f>
        <v>0.8020833333333338</v>
      </c>
      <c r="L108" s="72"/>
      <c r="M108" s="72"/>
      <c r="N108" s="72"/>
      <c r="O108" s="73"/>
      <c r="P108" s="74">
        <f>D80</f>
      </c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10" t="s">
        <v>20</v>
      </c>
      <c r="AH108" s="75">
        <f>D82</f>
      </c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6"/>
      <c r="AY108" s="77"/>
      <c r="AZ108" s="78"/>
      <c r="BA108" s="11" t="s">
        <v>19</v>
      </c>
      <c r="BB108" s="78"/>
      <c r="BC108" s="79"/>
      <c r="BD108" s="55"/>
      <c r="BE108" s="56"/>
      <c r="BF108" s="56"/>
      <c r="BG108" s="56"/>
      <c r="BH108" s="57"/>
      <c r="BM108" s="2">
        <f t="shared" si="4"/>
        <v>0</v>
      </c>
      <c r="BN108" s="2">
        <f t="shared" si="5"/>
        <v>0</v>
      </c>
      <c r="BO108" s="2">
        <f t="shared" si="6"/>
        <v>0</v>
      </c>
      <c r="BP108" s="2">
        <f t="shared" si="7"/>
        <v>0</v>
      </c>
    </row>
    <row r="109" spans="2:68" ht="18" customHeight="1" thickBot="1">
      <c r="B109" s="80">
        <v>42</v>
      </c>
      <c r="C109" s="81"/>
      <c r="D109" s="82">
        <v>2</v>
      </c>
      <c r="E109" s="83"/>
      <c r="F109" s="83"/>
      <c r="G109" s="84"/>
      <c r="H109" s="85">
        <v>1</v>
      </c>
      <c r="I109" s="86"/>
      <c r="J109" s="87"/>
      <c r="K109" s="88">
        <f>IF((BD108=""),K107+BN14,BD108)</f>
        <v>0.8020833333333338</v>
      </c>
      <c r="L109" s="89"/>
      <c r="M109" s="89"/>
      <c r="N109" s="89"/>
      <c r="O109" s="90"/>
      <c r="P109" s="91">
        <f>D81</f>
      </c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12" t="s">
        <v>20</v>
      </c>
      <c r="AH109" s="92">
        <f>D83</f>
      </c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3"/>
      <c r="AY109" s="94"/>
      <c r="AZ109" s="58"/>
      <c r="BA109" s="13" t="s">
        <v>19</v>
      </c>
      <c r="BB109" s="58"/>
      <c r="BC109" s="59"/>
      <c r="BD109" s="60"/>
      <c r="BE109" s="61"/>
      <c r="BF109" s="61"/>
      <c r="BG109" s="61"/>
      <c r="BH109" s="62"/>
      <c r="BM109" s="2">
        <f t="shared" si="4"/>
        <v>0</v>
      </c>
      <c r="BN109" s="2">
        <f t="shared" si="5"/>
        <v>0</v>
      </c>
      <c r="BO109" s="2">
        <f t="shared" si="6"/>
        <v>0</v>
      </c>
      <c r="BP109" s="2">
        <f t="shared" si="7"/>
        <v>0</v>
      </c>
    </row>
    <row r="110" spans="2:68" ht="18" customHeight="1">
      <c r="B110" s="63">
        <v>43</v>
      </c>
      <c r="C110" s="64"/>
      <c r="D110" s="65">
        <v>1</v>
      </c>
      <c r="E110" s="66"/>
      <c r="F110" s="66"/>
      <c r="G110" s="67"/>
      <c r="H110" s="68">
        <v>2</v>
      </c>
      <c r="I110" s="69"/>
      <c r="J110" s="70"/>
      <c r="K110" s="71">
        <f>IF((BD110=""),K108+BN14,BD110)</f>
        <v>0.8229166666666672</v>
      </c>
      <c r="L110" s="72"/>
      <c r="M110" s="72"/>
      <c r="N110" s="72"/>
      <c r="O110" s="73"/>
      <c r="P110" s="74">
        <f>AF80</f>
      </c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10" t="s">
        <v>20</v>
      </c>
      <c r="AH110" s="75">
        <f>AF82</f>
      </c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6"/>
      <c r="AY110" s="77"/>
      <c r="AZ110" s="78"/>
      <c r="BA110" s="11" t="s">
        <v>19</v>
      </c>
      <c r="BB110" s="78"/>
      <c r="BC110" s="79"/>
      <c r="BD110" s="55"/>
      <c r="BE110" s="56"/>
      <c r="BF110" s="56"/>
      <c r="BG110" s="56"/>
      <c r="BH110" s="57"/>
      <c r="BM110" s="2">
        <f t="shared" si="4"/>
        <v>0</v>
      </c>
      <c r="BN110" s="2">
        <f t="shared" si="5"/>
        <v>0</v>
      </c>
      <c r="BO110" s="2">
        <f t="shared" si="6"/>
        <v>0</v>
      </c>
      <c r="BP110" s="2">
        <f t="shared" si="7"/>
        <v>0</v>
      </c>
    </row>
    <row r="111" spans="2:68" ht="18" customHeight="1" thickBot="1">
      <c r="B111" s="80">
        <v>44</v>
      </c>
      <c r="C111" s="81"/>
      <c r="D111" s="82">
        <v>2</v>
      </c>
      <c r="E111" s="83"/>
      <c r="F111" s="83"/>
      <c r="G111" s="84"/>
      <c r="H111" s="85">
        <v>2</v>
      </c>
      <c r="I111" s="86"/>
      <c r="J111" s="87"/>
      <c r="K111" s="88">
        <f>IF((BD110=""),K109+BN14,BD110)</f>
        <v>0.8229166666666672</v>
      </c>
      <c r="L111" s="89"/>
      <c r="M111" s="89"/>
      <c r="N111" s="89"/>
      <c r="O111" s="90"/>
      <c r="P111" s="91">
        <f>AF81</f>
      </c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12" t="s">
        <v>20</v>
      </c>
      <c r="AH111" s="92">
        <f>AF83</f>
      </c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3"/>
      <c r="AY111" s="94"/>
      <c r="AZ111" s="58"/>
      <c r="BA111" s="13" t="s">
        <v>19</v>
      </c>
      <c r="BB111" s="58"/>
      <c r="BC111" s="59"/>
      <c r="BD111" s="60"/>
      <c r="BE111" s="61"/>
      <c r="BF111" s="61"/>
      <c r="BG111" s="61"/>
      <c r="BH111" s="62"/>
      <c r="BM111" s="2">
        <f t="shared" si="4"/>
        <v>0</v>
      </c>
      <c r="BN111" s="2">
        <f t="shared" si="5"/>
        <v>0</v>
      </c>
      <c r="BO111" s="2">
        <f t="shared" si="6"/>
        <v>0</v>
      </c>
      <c r="BP111" s="2">
        <f t="shared" si="7"/>
        <v>0</v>
      </c>
    </row>
    <row r="112" spans="2:68" ht="18" customHeight="1">
      <c r="B112" s="63">
        <v>45</v>
      </c>
      <c r="C112" s="64"/>
      <c r="D112" s="65">
        <v>1</v>
      </c>
      <c r="E112" s="66"/>
      <c r="F112" s="66"/>
      <c r="G112" s="67"/>
      <c r="H112" s="68">
        <v>3</v>
      </c>
      <c r="I112" s="69"/>
      <c r="J112" s="70"/>
      <c r="K112" s="71">
        <f>IF((BD112=""),K110+BN14,BD112)</f>
        <v>0.8437500000000006</v>
      </c>
      <c r="L112" s="72"/>
      <c r="M112" s="72"/>
      <c r="N112" s="72"/>
      <c r="O112" s="73"/>
      <c r="P112" s="74">
        <f>D86</f>
      </c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10" t="s">
        <v>20</v>
      </c>
      <c r="AH112" s="75">
        <f>D88</f>
      </c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6"/>
      <c r="AY112" s="77"/>
      <c r="AZ112" s="78"/>
      <c r="BA112" s="11" t="s">
        <v>19</v>
      </c>
      <c r="BB112" s="78"/>
      <c r="BC112" s="79"/>
      <c r="BD112" s="55"/>
      <c r="BE112" s="56"/>
      <c r="BF112" s="56"/>
      <c r="BG112" s="56"/>
      <c r="BH112" s="57"/>
      <c r="BM112" s="2">
        <f t="shared" si="4"/>
        <v>0</v>
      </c>
      <c r="BN112" s="2">
        <f t="shared" si="5"/>
        <v>0</v>
      </c>
      <c r="BO112" s="2">
        <f t="shared" si="6"/>
        <v>0</v>
      </c>
      <c r="BP112" s="2">
        <f t="shared" si="7"/>
        <v>0</v>
      </c>
    </row>
    <row r="113" spans="2:68" ht="18" customHeight="1" thickBot="1">
      <c r="B113" s="80">
        <v>46</v>
      </c>
      <c r="C113" s="81"/>
      <c r="D113" s="82">
        <v>2</v>
      </c>
      <c r="E113" s="83"/>
      <c r="F113" s="83"/>
      <c r="G113" s="84"/>
      <c r="H113" s="85">
        <v>3</v>
      </c>
      <c r="I113" s="86"/>
      <c r="J113" s="87"/>
      <c r="K113" s="88">
        <f>IF((BD112=""),K111+BN14,BD112)</f>
        <v>0.8437500000000006</v>
      </c>
      <c r="L113" s="89"/>
      <c r="M113" s="89"/>
      <c r="N113" s="89"/>
      <c r="O113" s="90"/>
      <c r="P113" s="91">
        <f>D87</f>
      </c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12" t="s">
        <v>20</v>
      </c>
      <c r="AH113" s="92">
        <f>D89</f>
      </c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3"/>
      <c r="AY113" s="94"/>
      <c r="AZ113" s="58"/>
      <c r="BA113" s="13" t="s">
        <v>19</v>
      </c>
      <c r="BB113" s="58"/>
      <c r="BC113" s="59"/>
      <c r="BD113" s="60"/>
      <c r="BE113" s="61"/>
      <c r="BF113" s="61"/>
      <c r="BG113" s="61"/>
      <c r="BH113" s="62"/>
      <c r="BM113" s="2">
        <f t="shared" si="4"/>
        <v>0</v>
      </c>
      <c r="BN113" s="2">
        <f t="shared" si="5"/>
        <v>0</v>
      </c>
      <c r="BO113" s="2">
        <f t="shared" si="6"/>
        <v>0</v>
      </c>
      <c r="BP113" s="2">
        <f t="shared" si="7"/>
        <v>0</v>
      </c>
    </row>
    <row r="114" spans="2:68" ht="18" customHeight="1">
      <c r="B114" s="63">
        <v>47</v>
      </c>
      <c r="C114" s="64"/>
      <c r="D114" s="65">
        <v>1</v>
      </c>
      <c r="E114" s="66"/>
      <c r="F114" s="66"/>
      <c r="G114" s="67"/>
      <c r="H114" s="68">
        <v>4</v>
      </c>
      <c r="I114" s="69"/>
      <c r="J114" s="70"/>
      <c r="K114" s="71">
        <f>IF((BD114=""),K112+BN14,BD114)</f>
        <v>0.8645833333333339</v>
      </c>
      <c r="L114" s="72"/>
      <c r="M114" s="72"/>
      <c r="N114" s="72"/>
      <c r="O114" s="73"/>
      <c r="P114" s="74">
        <f>AF86</f>
      </c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10" t="s">
        <v>20</v>
      </c>
      <c r="AH114" s="75">
        <f>AF88</f>
      </c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6"/>
      <c r="AY114" s="77"/>
      <c r="AZ114" s="78"/>
      <c r="BA114" s="11" t="s">
        <v>19</v>
      </c>
      <c r="BB114" s="78"/>
      <c r="BC114" s="79"/>
      <c r="BD114" s="55"/>
      <c r="BE114" s="56"/>
      <c r="BF114" s="56"/>
      <c r="BG114" s="56"/>
      <c r="BH114" s="57"/>
      <c r="BM114" s="2">
        <f t="shared" si="4"/>
        <v>0</v>
      </c>
      <c r="BN114" s="2">
        <f t="shared" si="5"/>
        <v>0</v>
      </c>
      <c r="BO114" s="2">
        <f t="shared" si="6"/>
        <v>0</v>
      </c>
      <c r="BP114" s="2">
        <f t="shared" si="7"/>
        <v>0</v>
      </c>
    </row>
    <row r="115" spans="2:68" ht="18" customHeight="1" thickBot="1">
      <c r="B115" s="80">
        <v>48</v>
      </c>
      <c r="C115" s="81"/>
      <c r="D115" s="82">
        <v>2</v>
      </c>
      <c r="E115" s="83"/>
      <c r="F115" s="83"/>
      <c r="G115" s="84"/>
      <c r="H115" s="85">
        <v>4</v>
      </c>
      <c r="I115" s="86"/>
      <c r="J115" s="87"/>
      <c r="K115" s="88">
        <f>IF((BD114=""),K113+BN14,BD114)</f>
        <v>0.8645833333333339</v>
      </c>
      <c r="L115" s="89"/>
      <c r="M115" s="89"/>
      <c r="N115" s="89"/>
      <c r="O115" s="90"/>
      <c r="P115" s="91">
        <f>AF87</f>
      </c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12" t="s">
        <v>20</v>
      </c>
      <c r="AH115" s="92">
        <f>AF89</f>
      </c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3"/>
      <c r="AY115" s="94"/>
      <c r="AZ115" s="58"/>
      <c r="BA115" s="13" t="s">
        <v>19</v>
      </c>
      <c r="BB115" s="58"/>
      <c r="BC115" s="59"/>
      <c r="BD115" s="267"/>
      <c r="BE115" s="268"/>
      <c r="BF115" s="268"/>
      <c r="BG115" s="268"/>
      <c r="BH115" s="269"/>
      <c r="BM115" s="2">
        <f t="shared" si="4"/>
        <v>0</v>
      </c>
      <c r="BN115" s="2">
        <f t="shared" si="5"/>
        <v>0</v>
      </c>
      <c r="BO115" s="2">
        <f t="shared" si="6"/>
        <v>0</v>
      </c>
      <c r="BP115" s="2">
        <f t="shared" si="7"/>
        <v>0</v>
      </c>
    </row>
    <row r="116" spans="2:60" ht="18" customHeight="1">
      <c r="B116" s="24"/>
      <c r="C116" s="24"/>
      <c r="D116" s="32"/>
      <c r="E116" s="32"/>
      <c r="F116" s="32"/>
      <c r="G116" s="32"/>
      <c r="H116" s="32"/>
      <c r="I116" s="32"/>
      <c r="J116" s="32"/>
      <c r="K116" s="33"/>
      <c r="L116" s="33"/>
      <c r="M116" s="33"/>
      <c r="N116" s="33"/>
      <c r="O116" s="33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5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24"/>
      <c r="AZ116" s="24"/>
      <c r="BA116" s="36"/>
      <c r="BB116" s="24"/>
      <c r="BC116" s="24"/>
      <c r="BD116" s="52"/>
      <c r="BE116" s="52"/>
      <c r="BF116" s="52"/>
      <c r="BG116" s="52"/>
      <c r="BH116" s="52"/>
    </row>
    <row r="117" ht="12.75" customHeight="1" thickBot="1"/>
    <row r="118" spans="2:69" ht="18.75" thickBot="1">
      <c r="B118" s="238" t="s">
        <v>67</v>
      </c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7"/>
      <c r="U118" s="238" t="s">
        <v>29</v>
      </c>
      <c r="V118" s="236"/>
      <c r="W118" s="237"/>
      <c r="X118" s="238" t="s">
        <v>30</v>
      </c>
      <c r="Y118" s="236"/>
      <c r="Z118" s="237"/>
      <c r="AA118" s="238" t="s">
        <v>31</v>
      </c>
      <c r="AB118" s="236"/>
      <c r="AC118" s="236"/>
      <c r="AD118" s="236"/>
      <c r="AE118" s="237"/>
      <c r="AF118" s="236" t="s">
        <v>32</v>
      </c>
      <c r="AG118" s="236"/>
      <c r="AH118" s="237"/>
      <c r="BM118" s="2" t="s">
        <v>40</v>
      </c>
      <c r="BN118" s="2" t="s">
        <v>41</v>
      </c>
      <c r="BO118" s="2" t="s">
        <v>42</v>
      </c>
      <c r="BP118" s="2" t="s">
        <v>27</v>
      </c>
      <c r="BQ118" s="2" t="s">
        <v>24</v>
      </c>
    </row>
    <row r="119" spans="2:76" ht="18" customHeight="1">
      <c r="B119" s="63" t="s">
        <v>4</v>
      </c>
      <c r="C119" s="180"/>
      <c r="D119" s="181">
        <f>$BS$119</f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53"/>
      <c r="U119" s="239">
        <f>$BT$119</f>
        <v>0</v>
      </c>
      <c r="V119" s="240"/>
      <c r="W119" s="241"/>
      <c r="X119" s="63">
        <f>$BU$119</f>
        <v>0</v>
      </c>
      <c r="Y119" s="180"/>
      <c r="Z119" s="191"/>
      <c r="AA119" s="63">
        <f>$BV$119</f>
        <v>0</v>
      </c>
      <c r="AB119" s="180"/>
      <c r="AC119" s="18" t="s">
        <v>19</v>
      </c>
      <c r="AD119" s="180">
        <f>$BW$119</f>
        <v>0</v>
      </c>
      <c r="AE119" s="191"/>
      <c r="AF119" s="63">
        <f>$BX$119</f>
        <v>0</v>
      </c>
      <c r="AG119" s="180"/>
      <c r="AH119" s="191"/>
      <c r="BM119" s="2">
        <f>BN92+BO100+BN108</f>
        <v>0</v>
      </c>
      <c r="BN119" s="2">
        <f>AY92+BB100+AY108</f>
        <v>0</v>
      </c>
      <c r="BO119" s="2">
        <f>BB92+AY100+BB108</f>
        <v>0</v>
      </c>
      <c r="BP119" s="2">
        <f>BP92+BP100+BP108</f>
        <v>0</v>
      </c>
      <c r="BQ119" s="2">
        <f>BN119-BO119</f>
        <v>0</v>
      </c>
      <c r="BS119" s="2">
        <f>$D$81</f>
      </c>
      <c r="BT119" s="2">
        <f>$BP$120</f>
        <v>0</v>
      </c>
      <c r="BU119" s="2">
        <f>$BM$120</f>
        <v>0</v>
      </c>
      <c r="BV119" s="2">
        <f>$BN$120</f>
        <v>0</v>
      </c>
      <c r="BW119" s="2">
        <f>$BO$120</f>
        <v>0</v>
      </c>
      <c r="BX119" s="2">
        <f>$BQ$120</f>
        <v>0</v>
      </c>
    </row>
    <row r="120" spans="2:76" ht="18" customHeight="1">
      <c r="B120" s="156" t="s">
        <v>5</v>
      </c>
      <c r="C120" s="157"/>
      <c r="D120" s="175">
        <f>$BS$120</f>
      </c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1"/>
      <c r="U120" s="156">
        <f>$BT$120</f>
        <v>0</v>
      </c>
      <c r="V120" s="157"/>
      <c r="W120" s="158"/>
      <c r="X120" s="156">
        <f>$BU$120</f>
        <v>0</v>
      </c>
      <c r="Y120" s="157"/>
      <c r="Z120" s="158"/>
      <c r="AA120" s="156">
        <f>$BV$120</f>
        <v>0</v>
      </c>
      <c r="AB120" s="157"/>
      <c r="AC120" s="19" t="s">
        <v>19</v>
      </c>
      <c r="AD120" s="157">
        <f>$BW$120</f>
        <v>0</v>
      </c>
      <c r="AE120" s="158"/>
      <c r="AF120" s="156">
        <f>$BX$120</f>
        <v>0</v>
      </c>
      <c r="AG120" s="157"/>
      <c r="AH120" s="158"/>
      <c r="BM120" s="2">
        <f>BO92+BN101+BN109</f>
        <v>0</v>
      </c>
      <c r="BN120" s="2">
        <f>BB92+AY101+AY109</f>
        <v>0</v>
      </c>
      <c r="BO120" s="2">
        <f>AY92+BB101+BB109</f>
        <v>0</v>
      </c>
      <c r="BP120" s="2">
        <f>BP92+BP101+BP109</f>
        <v>0</v>
      </c>
      <c r="BQ120" s="2">
        <f>BN120-BO120</f>
        <v>0</v>
      </c>
      <c r="BS120" s="2">
        <f>$D$80</f>
      </c>
      <c r="BT120" s="2">
        <f>$BP$119</f>
        <v>0</v>
      </c>
      <c r="BU120" s="2">
        <f>$BM$119</f>
        <v>0</v>
      </c>
      <c r="BV120" s="2">
        <f>$BN$119</f>
        <v>0</v>
      </c>
      <c r="BW120" s="2">
        <f>$BO$119</f>
        <v>0</v>
      </c>
      <c r="BX120" s="2">
        <f>$BQ$119</f>
        <v>0</v>
      </c>
    </row>
    <row r="121" spans="2:76" ht="18" customHeight="1">
      <c r="B121" s="156" t="s">
        <v>6</v>
      </c>
      <c r="C121" s="157"/>
      <c r="D121" s="175">
        <f>$BS$121</f>
      </c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1"/>
      <c r="U121" s="156">
        <f>$BT$121</f>
        <v>0</v>
      </c>
      <c r="V121" s="157"/>
      <c r="W121" s="158"/>
      <c r="X121" s="156">
        <f>$BU$121</f>
        <v>0</v>
      </c>
      <c r="Y121" s="157"/>
      <c r="Z121" s="158"/>
      <c r="AA121" s="156">
        <f>$BV$121</f>
        <v>0</v>
      </c>
      <c r="AB121" s="157"/>
      <c r="AC121" s="19" t="s">
        <v>19</v>
      </c>
      <c r="AD121" s="157">
        <f>$BW$121</f>
        <v>0</v>
      </c>
      <c r="AE121" s="158"/>
      <c r="AF121" s="156">
        <f>$BX$121</f>
        <v>0</v>
      </c>
      <c r="AG121" s="157"/>
      <c r="AH121" s="158"/>
      <c r="BM121" s="2">
        <f>BN93+BO101+BO108</f>
        <v>0</v>
      </c>
      <c r="BN121" s="2">
        <f>AY93+BB101+BB108</f>
        <v>0</v>
      </c>
      <c r="BO121" s="2">
        <f>BB93+AY101+AY109</f>
        <v>0</v>
      </c>
      <c r="BP121" s="2">
        <f>BP93+BP101+BP108</f>
        <v>0</v>
      </c>
      <c r="BQ121" s="2">
        <f>BN121-BO121</f>
        <v>0</v>
      </c>
      <c r="BS121" s="2">
        <f>$D$82</f>
      </c>
      <c r="BT121" s="2">
        <f>$BP$121</f>
        <v>0</v>
      </c>
      <c r="BU121" s="2">
        <f>$BM$121</f>
        <v>0</v>
      </c>
      <c r="BV121" s="2">
        <f>$BN$121</f>
        <v>0</v>
      </c>
      <c r="BW121" s="2">
        <f>$BO$121</f>
        <v>0</v>
      </c>
      <c r="BX121" s="2">
        <f>$BQ$121</f>
        <v>0</v>
      </c>
    </row>
    <row r="122" spans="2:76" ht="18" customHeight="1" thickBot="1">
      <c r="B122" s="80" t="s">
        <v>7</v>
      </c>
      <c r="C122" s="159"/>
      <c r="D122" s="233">
        <f>$BS$122</f>
      </c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5"/>
      <c r="U122" s="112">
        <f>$BT$122</f>
        <v>0</v>
      </c>
      <c r="V122" s="232"/>
      <c r="W122" s="162"/>
      <c r="X122" s="112">
        <f>$BU$122</f>
        <v>0</v>
      </c>
      <c r="Y122" s="232"/>
      <c r="Z122" s="162"/>
      <c r="AA122" s="112">
        <f>$BV$122</f>
        <v>0</v>
      </c>
      <c r="AB122" s="232"/>
      <c r="AC122" s="20" t="s">
        <v>19</v>
      </c>
      <c r="AD122" s="232">
        <f>$BW$122</f>
        <v>0</v>
      </c>
      <c r="AE122" s="162"/>
      <c r="AF122" s="112">
        <f>$BX$122</f>
        <v>0</v>
      </c>
      <c r="AG122" s="232"/>
      <c r="AH122" s="162"/>
      <c r="BM122" s="2">
        <f>BO93+BN100+BO109</f>
        <v>0</v>
      </c>
      <c r="BN122" s="2">
        <f>BB93+AY100+BB109</f>
        <v>0</v>
      </c>
      <c r="BO122" s="2">
        <f>AY93+BB100+AY109</f>
        <v>0</v>
      </c>
      <c r="BP122" s="2">
        <f>BP93+BP100+BP109</f>
        <v>0</v>
      </c>
      <c r="BQ122" s="2">
        <f>BN122-BO122</f>
        <v>0</v>
      </c>
      <c r="BS122" s="2">
        <f>$D$83</f>
      </c>
      <c r="BT122" s="2">
        <f>$BP$122</f>
        <v>0</v>
      </c>
      <c r="BU122" s="2">
        <f>$BM$122</f>
        <v>0</v>
      </c>
      <c r="BV122" s="2">
        <f>$BN$122</f>
        <v>0</v>
      </c>
      <c r="BW122" s="2">
        <f>$BO$122</f>
        <v>0</v>
      </c>
      <c r="BX122" s="2">
        <f>$BQ$122</f>
        <v>0</v>
      </c>
    </row>
    <row r="123" ht="18.75" customHeight="1" thickBot="1"/>
    <row r="124" spans="2:69" ht="18.75" customHeight="1" thickBot="1">
      <c r="B124" s="228" t="s">
        <v>68</v>
      </c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90"/>
      <c r="U124" s="229" t="s">
        <v>29</v>
      </c>
      <c r="V124" s="230"/>
      <c r="W124" s="231"/>
      <c r="X124" s="229" t="s">
        <v>30</v>
      </c>
      <c r="Y124" s="230"/>
      <c r="Z124" s="231"/>
      <c r="AA124" s="228" t="s">
        <v>31</v>
      </c>
      <c r="AB124" s="189"/>
      <c r="AC124" s="189"/>
      <c r="AD124" s="189"/>
      <c r="AE124" s="190"/>
      <c r="AF124" s="189" t="s">
        <v>32</v>
      </c>
      <c r="AG124" s="189"/>
      <c r="AH124" s="190"/>
      <c r="BM124" s="2" t="s">
        <v>40</v>
      </c>
      <c r="BN124" s="2" t="s">
        <v>41</v>
      </c>
      <c r="BO124" s="2" t="s">
        <v>42</v>
      </c>
      <c r="BP124" s="2" t="s">
        <v>27</v>
      </c>
      <c r="BQ124" s="2" t="s">
        <v>24</v>
      </c>
    </row>
    <row r="125" spans="2:76" ht="18" customHeight="1">
      <c r="B125" s="63" t="s">
        <v>4</v>
      </c>
      <c r="C125" s="180"/>
      <c r="D125" s="181">
        <f>$BS$125</f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82">
        <f>$BT$125</f>
        <v>0</v>
      </c>
      <c r="V125" s="183"/>
      <c r="W125" s="184"/>
      <c r="X125" s="182">
        <f>$BU$125</f>
        <v>0</v>
      </c>
      <c r="Y125" s="183"/>
      <c r="Z125" s="185"/>
      <c r="AA125" s="180">
        <f>$BV$125</f>
        <v>0</v>
      </c>
      <c r="AB125" s="180"/>
      <c r="AC125" s="18" t="s">
        <v>19</v>
      </c>
      <c r="AD125" s="180">
        <f>$BW$125</f>
        <v>0</v>
      </c>
      <c r="AE125" s="191"/>
      <c r="AF125" s="63">
        <f>$BX$125</f>
        <v>0</v>
      </c>
      <c r="AG125" s="180"/>
      <c r="AH125" s="191"/>
      <c r="BM125" s="2">
        <f>BN94+BO102+BN110</f>
        <v>0</v>
      </c>
      <c r="BN125" s="2">
        <f>AY94+BB102+AY110</f>
        <v>0</v>
      </c>
      <c r="BO125" s="2">
        <f>BB94+AY102+BB110</f>
        <v>0</v>
      </c>
      <c r="BP125" s="2">
        <f>BP94+BP102+BP110</f>
        <v>0</v>
      </c>
      <c r="BQ125" s="2">
        <f>BN125-BO125</f>
        <v>0</v>
      </c>
      <c r="BS125" s="2">
        <f>$AF$81</f>
      </c>
      <c r="BT125" s="2">
        <f>$BP$126</f>
        <v>0</v>
      </c>
      <c r="BU125" s="2">
        <f>$BM$126</f>
        <v>0</v>
      </c>
      <c r="BV125" s="2">
        <f>$BN$126</f>
        <v>0</v>
      </c>
      <c r="BW125" s="2">
        <f>$BO$126</f>
        <v>0</v>
      </c>
      <c r="BX125" s="2">
        <f>$BQ$126</f>
        <v>0</v>
      </c>
    </row>
    <row r="126" spans="2:76" ht="18" customHeight="1">
      <c r="B126" s="156" t="s">
        <v>5</v>
      </c>
      <c r="C126" s="157"/>
      <c r="D126" s="175">
        <f>$BS$126</f>
      </c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76">
        <f>$BT$126</f>
        <v>0</v>
      </c>
      <c r="V126" s="177"/>
      <c r="W126" s="178"/>
      <c r="X126" s="176">
        <f>$BU$126</f>
        <v>0</v>
      </c>
      <c r="Y126" s="177"/>
      <c r="Z126" s="179"/>
      <c r="AA126" s="157">
        <f>$BV$126</f>
        <v>0</v>
      </c>
      <c r="AB126" s="157"/>
      <c r="AC126" s="19" t="s">
        <v>19</v>
      </c>
      <c r="AD126" s="157">
        <f>$BW$126</f>
        <v>0</v>
      </c>
      <c r="AE126" s="158"/>
      <c r="AF126" s="156">
        <f>$BX$126</f>
        <v>0</v>
      </c>
      <c r="AG126" s="157"/>
      <c r="AH126" s="158"/>
      <c r="BM126" s="2">
        <f>BO94+BN103+BN111</f>
        <v>0</v>
      </c>
      <c r="BN126" s="2">
        <f>BB94+AY103+AY111</f>
        <v>0</v>
      </c>
      <c r="BO126" s="2">
        <f>AY94+BB103+BB111</f>
        <v>0</v>
      </c>
      <c r="BP126" s="2">
        <f>BP94+BP103+BP111</f>
        <v>0</v>
      </c>
      <c r="BQ126" s="2">
        <f>BN126-BO126</f>
        <v>0</v>
      </c>
      <c r="BS126" s="2">
        <f>$AF$82</f>
      </c>
      <c r="BT126" s="2">
        <f>$BP$127</f>
        <v>0</v>
      </c>
      <c r="BU126" s="2">
        <f>$BM$127</f>
        <v>0</v>
      </c>
      <c r="BV126" s="2">
        <f>$BN$127</f>
        <v>0</v>
      </c>
      <c r="BW126" s="2">
        <f>$BO$127</f>
        <v>0</v>
      </c>
      <c r="BX126" s="2">
        <f>$BQ$127</f>
        <v>0</v>
      </c>
    </row>
    <row r="127" spans="2:76" ht="18" customHeight="1">
      <c r="B127" s="156" t="s">
        <v>6</v>
      </c>
      <c r="C127" s="157"/>
      <c r="D127" s="175">
        <f>$BS$127</f>
      </c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76">
        <f>$BT$127</f>
        <v>0</v>
      </c>
      <c r="V127" s="177"/>
      <c r="W127" s="178"/>
      <c r="X127" s="176">
        <f>$BU$127</f>
        <v>0</v>
      </c>
      <c r="Y127" s="177"/>
      <c r="Z127" s="179"/>
      <c r="AA127" s="157">
        <f>$BV$127</f>
        <v>0</v>
      </c>
      <c r="AB127" s="157"/>
      <c r="AC127" s="19" t="s">
        <v>19</v>
      </c>
      <c r="AD127" s="157">
        <f>$BW$127</f>
        <v>0</v>
      </c>
      <c r="AE127" s="158"/>
      <c r="AF127" s="156">
        <f>$BX$127</f>
        <v>0</v>
      </c>
      <c r="AG127" s="157"/>
      <c r="AH127" s="158"/>
      <c r="BM127" s="2">
        <f>BN95+BO103+BO110</f>
        <v>0</v>
      </c>
      <c r="BN127" s="2">
        <f>AY95+BB103+BB110</f>
        <v>0</v>
      </c>
      <c r="BO127" s="2">
        <f>BB95+AY103+AY110</f>
        <v>0</v>
      </c>
      <c r="BP127" s="2">
        <f>BP95+BP103+BP110</f>
        <v>0</v>
      </c>
      <c r="BQ127" s="2">
        <f>BN127-BO127</f>
        <v>0</v>
      </c>
      <c r="BS127" s="2">
        <f>$AF$80</f>
      </c>
      <c r="BT127" s="2">
        <f>$BP$125</f>
        <v>0</v>
      </c>
      <c r="BU127" s="2">
        <f>$BM$125</f>
        <v>0</v>
      </c>
      <c r="BV127" s="2">
        <f>$BN$125</f>
        <v>0</v>
      </c>
      <c r="BW127" s="2">
        <f>$BO$125</f>
        <v>0</v>
      </c>
      <c r="BX127" s="2">
        <f>$BQ$125</f>
        <v>0</v>
      </c>
    </row>
    <row r="128" spans="2:76" ht="18" customHeight="1" thickBot="1">
      <c r="B128" s="80" t="s">
        <v>7</v>
      </c>
      <c r="C128" s="159"/>
      <c r="D128" s="163">
        <f>$BS$128</f>
      </c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64">
        <f>$BT$128</f>
        <v>0</v>
      </c>
      <c r="V128" s="165"/>
      <c r="W128" s="166"/>
      <c r="X128" s="164">
        <f>$BU$128</f>
        <v>0</v>
      </c>
      <c r="Y128" s="165"/>
      <c r="Z128" s="167"/>
      <c r="AA128" s="159">
        <f>$BV$128</f>
        <v>0</v>
      </c>
      <c r="AB128" s="159"/>
      <c r="AC128" s="20" t="s">
        <v>19</v>
      </c>
      <c r="AD128" s="159">
        <f>$BW$128</f>
        <v>0</v>
      </c>
      <c r="AE128" s="160"/>
      <c r="AF128" s="80">
        <f>$BX$128</f>
        <v>0</v>
      </c>
      <c r="AG128" s="159"/>
      <c r="AH128" s="160"/>
      <c r="BM128" s="2">
        <f>BO95+BN102+BO111</f>
        <v>0</v>
      </c>
      <c r="BN128" s="2">
        <f>BB95+AY102+BB111</f>
        <v>0</v>
      </c>
      <c r="BO128" s="2">
        <f>AY95+BB102+AY111</f>
        <v>0</v>
      </c>
      <c r="BP128" s="2">
        <f>BP95+BP102+BP111</f>
        <v>0</v>
      </c>
      <c r="BQ128" s="2">
        <f>BN128-BO128</f>
        <v>0</v>
      </c>
      <c r="BS128" s="2">
        <f>$AF$83</f>
      </c>
      <c r="BT128" s="2">
        <f>$BP$128</f>
        <v>0</v>
      </c>
      <c r="BU128" s="2">
        <f>$BM$128</f>
        <v>0</v>
      </c>
      <c r="BV128" s="2">
        <f>$BN$128</f>
        <v>0</v>
      </c>
      <c r="BW128" s="2">
        <f>$BO$128</f>
        <v>0</v>
      </c>
      <c r="BX128" s="2">
        <f>$BQ$128</f>
        <v>0</v>
      </c>
    </row>
    <row r="129" ht="18.75" customHeight="1" thickBot="1"/>
    <row r="130" spans="2:69" ht="18.75" customHeight="1" thickBot="1">
      <c r="B130" s="192" t="s">
        <v>69</v>
      </c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4"/>
      <c r="U130" s="186" t="s">
        <v>29</v>
      </c>
      <c r="V130" s="187"/>
      <c r="W130" s="188"/>
      <c r="X130" s="186" t="s">
        <v>30</v>
      </c>
      <c r="Y130" s="187"/>
      <c r="Z130" s="188"/>
      <c r="AA130" s="192" t="s">
        <v>31</v>
      </c>
      <c r="AB130" s="193"/>
      <c r="AC130" s="193"/>
      <c r="AD130" s="193"/>
      <c r="AE130" s="194"/>
      <c r="AF130" s="193" t="s">
        <v>32</v>
      </c>
      <c r="AG130" s="193"/>
      <c r="AH130" s="194"/>
      <c r="BM130" s="2" t="s">
        <v>40</v>
      </c>
      <c r="BN130" s="2" t="s">
        <v>41</v>
      </c>
      <c r="BO130" s="2" t="s">
        <v>42</v>
      </c>
      <c r="BP130" s="2" t="s">
        <v>27</v>
      </c>
      <c r="BQ130" s="2" t="s">
        <v>24</v>
      </c>
    </row>
    <row r="131" spans="2:76" ht="18" customHeight="1">
      <c r="B131" s="63" t="s">
        <v>4</v>
      </c>
      <c r="C131" s="180"/>
      <c r="D131" s="181">
        <f>$BS$131</f>
      </c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82">
        <f>$BT$131</f>
        <v>0</v>
      </c>
      <c r="V131" s="183"/>
      <c r="W131" s="184"/>
      <c r="X131" s="182">
        <f>$BU$131</f>
        <v>0</v>
      </c>
      <c r="Y131" s="183"/>
      <c r="Z131" s="185"/>
      <c r="AA131" s="180">
        <f>$BV$131</f>
        <v>0</v>
      </c>
      <c r="AB131" s="180"/>
      <c r="AC131" s="18" t="s">
        <v>19</v>
      </c>
      <c r="AD131" s="180">
        <f>$BW$131</f>
        <v>0</v>
      </c>
      <c r="AE131" s="191"/>
      <c r="AF131" s="63">
        <f>$BX$131</f>
        <v>0</v>
      </c>
      <c r="AG131" s="180"/>
      <c r="AH131" s="191"/>
      <c r="BM131" s="2">
        <f>BN96+BO104+BN112</f>
        <v>0</v>
      </c>
      <c r="BN131" s="2">
        <f>AY96+BB104+AY112</f>
        <v>0</v>
      </c>
      <c r="BO131" s="2">
        <f>BB96+AY104+BB112</f>
        <v>0</v>
      </c>
      <c r="BP131" s="2">
        <f>BP96+BP104+BP112</f>
        <v>0</v>
      </c>
      <c r="BQ131" s="2">
        <f>BN131-BO131</f>
        <v>0</v>
      </c>
      <c r="BS131" s="2">
        <f>$D$88</f>
      </c>
      <c r="BT131" s="2">
        <f>$BP$133</f>
        <v>0</v>
      </c>
      <c r="BU131" s="2">
        <f>$BM$133</f>
        <v>0</v>
      </c>
      <c r="BV131" s="2">
        <f>$BN$133</f>
        <v>0</v>
      </c>
      <c r="BW131" s="2">
        <f>$BO$133</f>
        <v>0</v>
      </c>
      <c r="BX131" s="2">
        <f>$BQ$133</f>
        <v>0</v>
      </c>
    </row>
    <row r="132" spans="2:76" ht="18" customHeight="1">
      <c r="B132" s="156" t="s">
        <v>5</v>
      </c>
      <c r="C132" s="157"/>
      <c r="D132" s="175">
        <f>$BS$132</f>
      </c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76">
        <f>$BT$132</f>
        <v>0</v>
      </c>
      <c r="V132" s="177"/>
      <c r="W132" s="178"/>
      <c r="X132" s="176">
        <f>$BU$132</f>
        <v>0</v>
      </c>
      <c r="Y132" s="177"/>
      <c r="Z132" s="179"/>
      <c r="AA132" s="157">
        <f>$BV$132</f>
        <v>0</v>
      </c>
      <c r="AB132" s="157"/>
      <c r="AC132" s="19" t="s">
        <v>19</v>
      </c>
      <c r="AD132" s="157">
        <f>$BW$132</f>
        <v>0</v>
      </c>
      <c r="AE132" s="158"/>
      <c r="AF132" s="156">
        <f>$BX$132</f>
        <v>0</v>
      </c>
      <c r="AG132" s="157"/>
      <c r="AH132" s="158"/>
      <c r="BM132" s="2">
        <f>BO96+BN105+BN113</f>
        <v>0</v>
      </c>
      <c r="BN132" s="2">
        <f>BB96+AY105+AY113</f>
        <v>0</v>
      </c>
      <c r="BO132" s="2">
        <f>AY96+BB105+BB113</f>
        <v>0</v>
      </c>
      <c r="BP132" s="2">
        <f>BP96+BP105+BP113</f>
        <v>0</v>
      </c>
      <c r="BQ132" s="2">
        <f>BN132-BO132</f>
        <v>0</v>
      </c>
      <c r="BS132" s="2">
        <f>$D$89</f>
      </c>
      <c r="BT132" s="2">
        <f>$BP$134</f>
        <v>0</v>
      </c>
      <c r="BU132" s="2">
        <f>$BM$134</f>
        <v>0</v>
      </c>
      <c r="BV132" s="2">
        <f>$BN$134</f>
        <v>0</v>
      </c>
      <c r="BW132" s="2">
        <f>$BO$134</f>
        <v>0</v>
      </c>
      <c r="BX132" s="2">
        <f>$BQ$134</f>
        <v>0</v>
      </c>
    </row>
    <row r="133" spans="2:76" ht="18" customHeight="1">
      <c r="B133" s="156" t="s">
        <v>6</v>
      </c>
      <c r="C133" s="157"/>
      <c r="D133" s="175">
        <f>$BS$133</f>
      </c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76">
        <f>$BT$133</f>
        <v>0</v>
      </c>
      <c r="V133" s="177"/>
      <c r="W133" s="178"/>
      <c r="X133" s="176">
        <f>$BU$133</f>
        <v>0</v>
      </c>
      <c r="Y133" s="177"/>
      <c r="Z133" s="179"/>
      <c r="AA133" s="157">
        <f>$BV$133</f>
        <v>0</v>
      </c>
      <c r="AB133" s="157"/>
      <c r="AC133" s="19" t="s">
        <v>19</v>
      </c>
      <c r="AD133" s="157">
        <f>$BW$133</f>
        <v>0</v>
      </c>
      <c r="AE133" s="158"/>
      <c r="AF133" s="156">
        <f>$BX$133</f>
        <v>0</v>
      </c>
      <c r="AG133" s="157"/>
      <c r="AH133" s="158"/>
      <c r="BM133" s="2">
        <f>BN97+BO105+BO112</f>
        <v>0</v>
      </c>
      <c r="BN133" s="2">
        <f>AY97+BB105+BB112</f>
        <v>0</v>
      </c>
      <c r="BO133" s="2">
        <f>BB97+AY105+AY112</f>
        <v>0</v>
      </c>
      <c r="BP133" s="2">
        <f>BP97+BP105+BP112</f>
        <v>0</v>
      </c>
      <c r="BQ133" s="2">
        <f>BN133-BO133</f>
        <v>0</v>
      </c>
      <c r="BS133" s="2">
        <f>$D$86</f>
      </c>
      <c r="BT133" s="2">
        <f>$BP$131</f>
        <v>0</v>
      </c>
      <c r="BU133" s="2">
        <f>$BM$131</f>
        <v>0</v>
      </c>
      <c r="BV133" s="2">
        <f>$BN$131</f>
        <v>0</v>
      </c>
      <c r="BW133" s="2">
        <f>$BO$131</f>
        <v>0</v>
      </c>
      <c r="BX133" s="2">
        <f>$BQ$131</f>
        <v>0</v>
      </c>
    </row>
    <row r="134" spans="2:76" ht="18" customHeight="1" thickBot="1">
      <c r="B134" s="112" t="s">
        <v>7</v>
      </c>
      <c r="C134" s="162"/>
      <c r="D134" s="163">
        <f>$BS$134</f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64">
        <f>$BT$134</f>
        <v>0</v>
      </c>
      <c r="V134" s="165"/>
      <c r="W134" s="166"/>
      <c r="X134" s="164">
        <f>$BU$134</f>
        <v>0</v>
      </c>
      <c r="Y134" s="165"/>
      <c r="Z134" s="167"/>
      <c r="AA134" s="159">
        <f>$BV$134</f>
        <v>0</v>
      </c>
      <c r="AB134" s="159"/>
      <c r="AC134" s="20" t="s">
        <v>19</v>
      </c>
      <c r="AD134" s="159">
        <f>$BW$134</f>
        <v>0</v>
      </c>
      <c r="AE134" s="160"/>
      <c r="AF134" s="80">
        <f>$BX$134</f>
        <v>0</v>
      </c>
      <c r="AG134" s="159"/>
      <c r="AH134" s="160"/>
      <c r="BM134" s="2">
        <f>BO97+BN104+BO113</f>
        <v>0</v>
      </c>
      <c r="BN134" s="2">
        <f>BB97+AY104+BB113</f>
        <v>0</v>
      </c>
      <c r="BO134" s="2">
        <f>AY97+BB104+AY113</f>
        <v>0</v>
      </c>
      <c r="BP134" s="2">
        <f>BP97+BP104+BP113</f>
        <v>0</v>
      </c>
      <c r="BQ134" s="2">
        <f>BN134-BO134</f>
        <v>0</v>
      </c>
      <c r="BS134" s="2">
        <f>$D$87</f>
      </c>
      <c r="BT134" s="2">
        <f>$BP$132</f>
        <v>0</v>
      </c>
      <c r="BU134" s="2">
        <f>$BM$132</f>
        <v>0</v>
      </c>
      <c r="BV134" s="2">
        <f>$BN$132</f>
        <v>0</v>
      </c>
      <c r="BW134" s="2">
        <f>$BO$132</f>
        <v>0</v>
      </c>
      <c r="BX134" s="2">
        <f>$BQ$132</f>
        <v>0</v>
      </c>
    </row>
    <row r="135" spans="2:34" ht="18.75" customHeight="1" thickBot="1">
      <c r="B135" s="24"/>
      <c r="C135" s="2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24"/>
      <c r="V135" s="24"/>
      <c r="W135" s="24"/>
      <c r="X135" s="24"/>
      <c r="Y135" s="24"/>
      <c r="Z135" s="24"/>
      <c r="AA135" s="24"/>
      <c r="AB135" s="24"/>
      <c r="AC135" s="21"/>
      <c r="AD135" s="24"/>
      <c r="AE135" s="24"/>
      <c r="AF135" s="24"/>
      <c r="AG135" s="24"/>
      <c r="AH135" s="24"/>
    </row>
    <row r="136" spans="2:69" ht="18.75" customHeight="1" thickBot="1">
      <c r="B136" s="272" t="s">
        <v>70</v>
      </c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  <c r="O136" s="270"/>
      <c r="P136" s="270"/>
      <c r="Q136" s="270"/>
      <c r="R136" s="270"/>
      <c r="S136" s="270"/>
      <c r="T136" s="271"/>
      <c r="U136" s="273" t="s">
        <v>29</v>
      </c>
      <c r="V136" s="274"/>
      <c r="W136" s="275"/>
      <c r="X136" s="273" t="s">
        <v>30</v>
      </c>
      <c r="Y136" s="274"/>
      <c r="Z136" s="275"/>
      <c r="AA136" s="272" t="s">
        <v>31</v>
      </c>
      <c r="AB136" s="270"/>
      <c r="AC136" s="270"/>
      <c r="AD136" s="270"/>
      <c r="AE136" s="271"/>
      <c r="AF136" s="270" t="s">
        <v>32</v>
      </c>
      <c r="AG136" s="270"/>
      <c r="AH136" s="271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39"/>
      <c r="BE136" s="39"/>
      <c r="BF136" s="39"/>
      <c r="BG136" s="39"/>
      <c r="BH136" s="39"/>
      <c r="BI136" s="39"/>
      <c r="BJ136" s="39"/>
      <c r="BK136" s="39"/>
      <c r="BL136" s="39"/>
      <c r="BM136" s="41" t="s">
        <v>40</v>
      </c>
      <c r="BN136" s="2" t="s">
        <v>41</v>
      </c>
      <c r="BO136" s="2" t="s">
        <v>42</v>
      </c>
      <c r="BP136" s="2" t="s">
        <v>27</v>
      </c>
      <c r="BQ136" s="2" t="s">
        <v>24</v>
      </c>
    </row>
    <row r="137" spans="2:76" ht="18" customHeight="1">
      <c r="B137" s="63" t="s">
        <v>4</v>
      </c>
      <c r="C137" s="180"/>
      <c r="D137" s="181">
        <f>$BS$137</f>
      </c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82">
        <f>$BT$137</f>
        <v>0</v>
      </c>
      <c r="V137" s="183"/>
      <c r="W137" s="184"/>
      <c r="X137" s="182">
        <f>$BU$137</f>
        <v>0</v>
      </c>
      <c r="Y137" s="183"/>
      <c r="Z137" s="185"/>
      <c r="AA137" s="180">
        <f>$BV$137</f>
        <v>0</v>
      </c>
      <c r="AB137" s="180"/>
      <c r="AC137" s="18" t="s">
        <v>19</v>
      </c>
      <c r="AD137" s="180">
        <f>$BW$137</f>
        <v>0</v>
      </c>
      <c r="AE137" s="191"/>
      <c r="AF137" s="63">
        <f>$BX$137</f>
        <v>0</v>
      </c>
      <c r="AG137" s="180"/>
      <c r="AH137" s="191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38"/>
      <c r="AZ137" s="38"/>
      <c r="BA137" s="37"/>
      <c r="BB137" s="38"/>
      <c r="BC137" s="38"/>
      <c r="BD137" s="45"/>
      <c r="BE137" s="45"/>
      <c r="BF137" s="45"/>
      <c r="BG137" s="45"/>
      <c r="BH137" s="45"/>
      <c r="BI137" s="45"/>
      <c r="BJ137" s="45"/>
      <c r="BK137" s="45"/>
      <c r="BL137" s="45"/>
      <c r="BM137" s="41">
        <f>BN98+BO106+BN114</f>
        <v>0</v>
      </c>
      <c r="BN137" s="2">
        <f>AY98+BB106+AY114</f>
        <v>0</v>
      </c>
      <c r="BO137" s="2">
        <f>BB98+AY106+BB114</f>
        <v>0</v>
      </c>
      <c r="BP137" s="2">
        <f>BP98+BP106+BP114</f>
        <v>0</v>
      </c>
      <c r="BQ137" s="2">
        <f>BN137-BO137</f>
        <v>0</v>
      </c>
      <c r="BS137" s="2">
        <f>$AF$87</f>
      </c>
      <c r="BT137" s="2">
        <f>$BP$138</f>
        <v>0</v>
      </c>
      <c r="BU137" s="2">
        <f>$BM$138</f>
        <v>0</v>
      </c>
      <c r="BV137" s="2">
        <f>$BN$138</f>
        <v>0</v>
      </c>
      <c r="BW137" s="2">
        <f>$BO$138</f>
        <v>0</v>
      </c>
      <c r="BX137" s="2">
        <f>$BQ$138</f>
        <v>0</v>
      </c>
    </row>
    <row r="138" spans="2:76" ht="18" customHeight="1">
      <c r="B138" s="156" t="s">
        <v>5</v>
      </c>
      <c r="C138" s="157"/>
      <c r="D138" s="175">
        <f>$BS$138</f>
      </c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76">
        <f>$BT$138</f>
        <v>0</v>
      </c>
      <c r="V138" s="177"/>
      <c r="W138" s="178"/>
      <c r="X138" s="176">
        <f>$BU$138</f>
        <v>0</v>
      </c>
      <c r="Y138" s="177"/>
      <c r="Z138" s="179"/>
      <c r="AA138" s="157">
        <f>$BV$138</f>
        <v>0</v>
      </c>
      <c r="AB138" s="157"/>
      <c r="AC138" s="19" t="s">
        <v>19</v>
      </c>
      <c r="AD138" s="157">
        <f>$BW$138</f>
        <v>0</v>
      </c>
      <c r="AE138" s="158"/>
      <c r="AF138" s="156">
        <f>$BX$138</f>
        <v>0</v>
      </c>
      <c r="AG138" s="157"/>
      <c r="AH138" s="158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41">
        <f>BO98+BN107+BN115</f>
        <v>0</v>
      </c>
      <c r="BN138" s="2">
        <f>BB98+AY107+AY115</f>
        <v>0</v>
      </c>
      <c r="BO138" s="2">
        <f>AY98+BB107+BB115</f>
        <v>0</v>
      </c>
      <c r="BP138" s="2">
        <f>BP98+BP107+BP115</f>
        <v>0</v>
      </c>
      <c r="BQ138" s="2">
        <f>BN138-BO138</f>
        <v>0</v>
      </c>
      <c r="BS138" s="48">
        <f>$AF$89</f>
      </c>
      <c r="BT138" s="2">
        <f>$BP$140</f>
        <v>0</v>
      </c>
      <c r="BU138" s="2">
        <f>$BM$140</f>
        <v>0</v>
      </c>
      <c r="BV138" s="2">
        <f>$BN$140</f>
        <v>0</v>
      </c>
      <c r="BW138" s="2">
        <f>$BO$140</f>
        <v>0</v>
      </c>
      <c r="BX138" s="2">
        <f>$BQ$140</f>
        <v>0</v>
      </c>
    </row>
    <row r="139" spans="2:76" ht="18" customHeight="1">
      <c r="B139" s="156" t="s">
        <v>6</v>
      </c>
      <c r="C139" s="157"/>
      <c r="D139" s="175">
        <f>$BS$139</f>
      </c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76">
        <f>$BT$139</f>
        <v>0</v>
      </c>
      <c r="V139" s="177"/>
      <c r="W139" s="178"/>
      <c r="X139" s="176">
        <f>$BU$139</f>
        <v>0</v>
      </c>
      <c r="Y139" s="177"/>
      <c r="Z139" s="179"/>
      <c r="AA139" s="157">
        <f>$BV$139</f>
        <v>0</v>
      </c>
      <c r="AB139" s="157"/>
      <c r="AC139" s="19" t="s">
        <v>19</v>
      </c>
      <c r="AD139" s="157">
        <f>$BW$139</f>
        <v>0</v>
      </c>
      <c r="AE139" s="158"/>
      <c r="AF139" s="156">
        <f>$BX$139</f>
        <v>0</v>
      </c>
      <c r="AG139" s="157"/>
      <c r="AH139" s="158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41">
        <f>BN99+BO107+BO114</f>
        <v>0</v>
      </c>
      <c r="BN139" s="2">
        <f>AY99+BB107+BB114</f>
        <v>0</v>
      </c>
      <c r="BO139" s="2">
        <f>BB99+AY107+AY114</f>
        <v>0</v>
      </c>
      <c r="BP139" s="2">
        <f>BP99+BP107+BP114</f>
        <v>0</v>
      </c>
      <c r="BQ139" s="2">
        <f>BN139-BO139</f>
        <v>0</v>
      </c>
      <c r="BS139" s="2">
        <f>$AF$86</f>
      </c>
      <c r="BT139" s="2">
        <f>$BP$137</f>
        <v>0</v>
      </c>
      <c r="BU139" s="2">
        <f>$BM$137</f>
        <v>0</v>
      </c>
      <c r="BV139" s="2">
        <f>$BN$137</f>
        <v>0</v>
      </c>
      <c r="BW139" s="2">
        <f>$BO$137</f>
        <v>0</v>
      </c>
      <c r="BX139" s="2">
        <f>$BQ$137</f>
        <v>0</v>
      </c>
    </row>
    <row r="140" spans="2:76" ht="18" customHeight="1" thickBot="1">
      <c r="B140" s="112" t="s">
        <v>7</v>
      </c>
      <c r="C140" s="162"/>
      <c r="D140" s="233">
        <f>$BS$140</f>
      </c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164">
        <f>$BT$140</f>
        <v>0</v>
      </c>
      <c r="V140" s="165"/>
      <c r="W140" s="166"/>
      <c r="X140" s="164">
        <f>$BU$140</f>
        <v>0</v>
      </c>
      <c r="Y140" s="165"/>
      <c r="Z140" s="167"/>
      <c r="AA140" s="232">
        <f>$BV$140</f>
        <v>0</v>
      </c>
      <c r="AB140" s="232"/>
      <c r="AC140" s="53" t="s">
        <v>19</v>
      </c>
      <c r="AD140" s="232">
        <f>$BW$140</f>
        <v>0</v>
      </c>
      <c r="AE140" s="162"/>
      <c r="AF140" s="112">
        <f>$BX$140</f>
        <v>0</v>
      </c>
      <c r="AG140" s="232"/>
      <c r="AH140" s="162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39"/>
      <c r="BE140" s="39"/>
      <c r="BF140" s="39"/>
      <c r="BG140" s="39"/>
      <c r="BH140" s="39"/>
      <c r="BI140" s="39"/>
      <c r="BJ140" s="39"/>
      <c r="BK140" s="39"/>
      <c r="BL140" s="39"/>
      <c r="BM140" s="41">
        <f>BO99+BN106+BO115</f>
        <v>0</v>
      </c>
      <c r="BN140" s="2">
        <f>BB99+AY106+BB115</f>
        <v>0</v>
      </c>
      <c r="BO140" s="2">
        <f>AY99+BB106+AY115</f>
        <v>0</v>
      </c>
      <c r="BP140" s="2">
        <f>BP99+BP106+BP115</f>
        <v>0</v>
      </c>
      <c r="BQ140" s="2">
        <f>BN140-BO140</f>
        <v>0</v>
      </c>
      <c r="BS140" s="48">
        <f>$AF$88</f>
      </c>
      <c r="BT140" s="2">
        <f>$BP$139</f>
        <v>0</v>
      </c>
      <c r="BU140" s="2">
        <f>$BM$139</f>
        <v>0</v>
      </c>
      <c r="BV140" s="2">
        <f>$BN$139</f>
        <v>0</v>
      </c>
      <c r="BW140" s="2">
        <f>$BO$139</f>
        <v>0</v>
      </c>
      <c r="BX140" s="2">
        <f>$BQ$139</f>
        <v>0</v>
      </c>
    </row>
    <row r="141" spans="2:98" s="26" customFormat="1" ht="18">
      <c r="B141" s="38"/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0"/>
      <c r="AG141" s="46"/>
      <c r="AH141" s="46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</row>
    <row r="142" spans="2:98" s="26" customFormat="1" ht="18">
      <c r="B142" s="25"/>
      <c r="C142" s="25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8"/>
      <c r="AG142" s="27"/>
      <c r="AH142" s="27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</row>
    <row r="143" spans="13:98" s="26" customFormat="1" ht="18"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</row>
    <row r="144" spans="13:98" s="26" customFormat="1" ht="18">
      <c r="M144" s="22"/>
      <c r="N144" s="22"/>
      <c r="O144" s="22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</row>
    <row r="145" spans="13:98" s="26" customFormat="1" ht="18">
      <c r="M145" s="22"/>
      <c r="N145" s="22"/>
      <c r="O145" s="22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</row>
    <row r="146" spans="13:98" s="26" customFormat="1" ht="18">
      <c r="M146" s="22"/>
      <c r="N146" s="22"/>
      <c r="O146" s="22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</row>
    <row r="147" spans="13:98" s="26" customFormat="1" ht="18">
      <c r="M147" s="22"/>
      <c r="N147" s="22"/>
      <c r="O147" s="22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</row>
    <row r="148" spans="13:98" s="26" customFormat="1" ht="18">
      <c r="M148" s="22"/>
      <c r="N148" s="22"/>
      <c r="O148" s="22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</row>
    <row r="149" spans="13:98" s="26" customFormat="1" ht="18">
      <c r="M149" s="22"/>
      <c r="N149" s="22"/>
      <c r="O149" s="22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</row>
    <row r="150" spans="13:98" s="26" customFormat="1" ht="18">
      <c r="M150" s="22"/>
      <c r="N150" s="22"/>
      <c r="O150" s="22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</row>
    <row r="151" spans="13:98" s="26" customFormat="1" ht="18">
      <c r="M151" s="22"/>
      <c r="N151" s="22"/>
      <c r="O151" s="22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</row>
    <row r="152" spans="13:98" s="26" customFormat="1" ht="18">
      <c r="M152" s="22"/>
      <c r="N152" s="22"/>
      <c r="O152" s="22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</row>
    <row r="153" spans="13:98" s="26" customFormat="1" ht="18">
      <c r="M153" s="22"/>
      <c r="N153" s="22"/>
      <c r="O153" s="22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</row>
    <row r="154" spans="13:98" s="26" customFormat="1" ht="18">
      <c r="M154" s="22"/>
      <c r="N154" s="22"/>
      <c r="O154" s="22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</row>
    <row r="155" spans="13:98" s="26" customFormat="1" ht="18">
      <c r="M155" s="22"/>
      <c r="N155" s="22"/>
      <c r="O155" s="22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</row>
    <row r="156" spans="13:34" ht="18"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</row>
    <row r="157" spans="13:34" ht="18"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</row>
    <row r="158" spans="13:34" ht="18"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</row>
    <row r="159" spans="13:34" ht="18"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</row>
  </sheetData>
  <sheetProtection password="F4F0" sheet="1" objects="1" scenarios="1"/>
  <mergeCells count="802">
    <mergeCell ref="AA140:AB140"/>
    <mergeCell ref="AD140:AE140"/>
    <mergeCell ref="AF140:AH140"/>
    <mergeCell ref="B140:C140"/>
    <mergeCell ref="D140:T140"/>
    <mergeCell ref="U140:W140"/>
    <mergeCell ref="X140:Z140"/>
    <mergeCell ref="AF138:AH138"/>
    <mergeCell ref="B139:C139"/>
    <mergeCell ref="D139:T139"/>
    <mergeCell ref="U139:W139"/>
    <mergeCell ref="X139:Z139"/>
    <mergeCell ref="AA139:AB139"/>
    <mergeCell ref="AD139:AE139"/>
    <mergeCell ref="AF139:AH139"/>
    <mergeCell ref="AA137:AB137"/>
    <mergeCell ref="AA138:AB138"/>
    <mergeCell ref="AD138:AE138"/>
    <mergeCell ref="B138:C138"/>
    <mergeCell ref="D138:T138"/>
    <mergeCell ref="U138:W138"/>
    <mergeCell ref="X138:Z138"/>
    <mergeCell ref="AD137:AE137"/>
    <mergeCell ref="AF137:AH137"/>
    <mergeCell ref="B136:T136"/>
    <mergeCell ref="U136:W136"/>
    <mergeCell ref="X136:Z136"/>
    <mergeCell ref="AA136:AE136"/>
    <mergeCell ref="AF136:AH136"/>
    <mergeCell ref="B137:C137"/>
    <mergeCell ref="D137:T137"/>
    <mergeCell ref="U137:W137"/>
    <mergeCell ref="X137:Z137"/>
    <mergeCell ref="AF133:AH133"/>
    <mergeCell ref="B134:C134"/>
    <mergeCell ref="D134:T134"/>
    <mergeCell ref="U134:W134"/>
    <mergeCell ref="X134:Z134"/>
    <mergeCell ref="AA134:AB134"/>
    <mergeCell ref="AD134:AE134"/>
    <mergeCell ref="AF134:AH134"/>
    <mergeCell ref="U133:W133"/>
    <mergeCell ref="X133:Z133"/>
    <mergeCell ref="B133:C133"/>
    <mergeCell ref="D133:T133"/>
    <mergeCell ref="U128:W128"/>
    <mergeCell ref="X128:Z128"/>
    <mergeCell ref="AA131:AB131"/>
    <mergeCell ref="AD131:AE131"/>
    <mergeCell ref="U131:W131"/>
    <mergeCell ref="X131:Z131"/>
    <mergeCell ref="AA133:AB133"/>
    <mergeCell ref="AD133:AE133"/>
    <mergeCell ref="AF131:AH131"/>
    <mergeCell ref="B132:C132"/>
    <mergeCell ref="D132:T132"/>
    <mergeCell ref="U132:W132"/>
    <mergeCell ref="X132:Z132"/>
    <mergeCell ref="AA132:AB132"/>
    <mergeCell ref="AD132:AE132"/>
    <mergeCell ref="AF132:AH132"/>
    <mergeCell ref="B131:C131"/>
    <mergeCell ref="D131:T131"/>
    <mergeCell ref="AA128:AB128"/>
    <mergeCell ref="AD128:AE128"/>
    <mergeCell ref="AF128:AH128"/>
    <mergeCell ref="B130:T130"/>
    <mergeCell ref="U130:W130"/>
    <mergeCell ref="X130:Z130"/>
    <mergeCell ref="AA130:AE130"/>
    <mergeCell ref="AF130:AH130"/>
    <mergeCell ref="B128:C128"/>
    <mergeCell ref="D128:T128"/>
    <mergeCell ref="AF126:AH126"/>
    <mergeCell ref="B127:C127"/>
    <mergeCell ref="D127:T127"/>
    <mergeCell ref="U127:W127"/>
    <mergeCell ref="X127:Z127"/>
    <mergeCell ref="AA127:AB127"/>
    <mergeCell ref="D125:T125"/>
    <mergeCell ref="U125:W125"/>
    <mergeCell ref="X125:Z125"/>
    <mergeCell ref="AA125:AB125"/>
    <mergeCell ref="AA126:AB126"/>
    <mergeCell ref="AD126:AE126"/>
    <mergeCell ref="U126:W126"/>
    <mergeCell ref="X126:Z126"/>
    <mergeCell ref="B124:T124"/>
    <mergeCell ref="U124:W124"/>
    <mergeCell ref="X124:Z124"/>
    <mergeCell ref="AA124:AE124"/>
    <mergeCell ref="AD127:AE127"/>
    <mergeCell ref="AF127:AH127"/>
    <mergeCell ref="B126:C126"/>
    <mergeCell ref="D126:T126"/>
    <mergeCell ref="AF124:AH124"/>
    <mergeCell ref="B125:C125"/>
    <mergeCell ref="X122:Z122"/>
    <mergeCell ref="AA122:AB122"/>
    <mergeCell ref="AD122:AE122"/>
    <mergeCell ref="AF122:AH122"/>
    <mergeCell ref="AD125:AE125"/>
    <mergeCell ref="AF125:AH125"/>
    <mergeCell ref="B121:C121"/>
    <mergeCell ref="D121:T121"/>
    <mergeCell ref="U121:W121"/>
    <mergeCell ref="X121:Z121"/>
    <mergeCell ref="AF121:AH121"/>
    <mergeCell ref="B122:C122"/>
    <mergeCell ref="D122:T122"/>
    <mergeCell ref="U122:W122"/>
    <mergeCell ref="AA121:AB121"/>
    <mergeCell ref="AD121:AE121"/>
    <mergeCell ref="D120:T120"/>
    <mergeCell ref="U120:W120"/>
    <mergeCell ref="X120:Z120"/>
    <mergeCell ref="AA120:AB120"/>
    <mergeCell ref="BD115:BH115"/>
    <mergeCell ref="B118:T118"/>
    <mergeCell ref="U118:W118"/>
    <mergeCell ref="X118:Z118"/>
    <mergeCell ref="AA118:AE118"/>
    <mergeCell ref="AF118:AH118"/>
    <mergeCell ref="AD120:AE120"/>
    <mergeCell ref="AF120:AH120"/>
    <mergeCell ref="B119:C119"/>
    <mergeCell ref="D119:T119"/>
    <mergeCell ref="AA119:AB119"/>
    <mergeCell ref="AD119:AE119"/>
    <mergeCell ref="U119:W119"/>
    <mergeCell ref="X119:Z119"/>
    <mergeCell ref="AF119:AH119"/>
    <mergeCell ref="B120:C120"/>
    <mergeCell ref="B115:C115"/>
    <mergeCell ref="D115:G115"/>
    <mergeCell ref="H115:J115"/>
    <mergeCell ref="K115:O115"/>
    <mergeCell ref="P115:AF115"/>
    <mergeCell ref="AH115:AX115"/>
    <mergeCell ref="AY115:AZ115"/>
    <mergeCell ref="BB115:BC115"/>
    <mergeCell ref="BD113:BH113"/>
    <mergeCell ref="B114:C114"/>
    <mergeCell ref="D114:G114"/>
    <mergeCell ref="H114:J114"/>
    <mergeCell ref="K114:O114"/>
    <mergeCell ref="P114:AF114"/>
    <mergeCell ref="AH114:AX114"/>
    <mergeCell ref="AY114:AZ114"/>
    <mergeCell ref="BB114:BC114"/>
    <mergeCell ref="BD114:BH114"/>
    <mergeCell ref="B113:C113"/>
    <mergeCell ref="D113:G113"/>
    <mergeCell ref="H113:J113"/>
    <mergeCell ref="K113:O113"/>
    <mergeCell ref="P113:AF113"/>
    <mergeCell ref="AH113:AX113"/>
    <mergeCell ref="AY113:AZ113"/>
    <mergeCell ref="BB113:BC113"/>
    <mergeCell ref="BD111:BH111"/>
    <mergeCell ref="B112:C112"/>
    <mergeCell ref="D112:G112"/>
    <mergeCell ref="H112:J112"/>
    <mergeCell ref="K112:O112"/>
    <mergeCell ref="P112:AF112"/>
    <mergeCell ref="AH112:AX112"/>
    <mergeCell ref="AY112:AZ112"/>
    <mergeCell ref="BB112:BC112"/>
    <mergeCell ref="BD112:BH112"/>
    <mergeCell ref="B111:C111"/>
    <mergeCell ref="D111:G111"/>
    <mergeCell ref="H111:J111"/>
    <mergeCell ref="K111:O111"/>
    <mergeCell ref="P111:AF111"/>
    <mergeCell ref="AH111:AX111"/>
    <mergeCell ref="AY111:AZ111"/>
    <mergeCell ref="BB111:BC111"/>
    <mergeCell ref="BD109:BH109"/>
    <mergeCell ref="B110:C110"/>
    <mergeCell ref="D110:G110"/>
    <mergeCell ref="H110:J110"/>
    <mergeCell ref="K110:O110"/>
    <mergeCell ref="P110:AF110"/>
    <mergeCell ref="AH110:AX110"/>
    <mergeCell ref="AY110:AZ110"/>
    <mergeCell ref="BB110:BC110"/>
    <mergeCell ref="BD110:BH110"/>
    <mergeCell ref="BB109:BC109"/>
    <mergeCell ref="B109:C109"/>
    <mergeCell ref="D109:G109"/>
    <mergeCell ref="H109:J109"/>
    <mergeCell ref="K109:O109"/>
    <mergeCell ref="B52:C52"/>
    <mergeCell ref="P109:AF109"/>
    <mergeCell ref="AH109:AX109"/>
    <mergeCell ref="AY109:AZ109"/>
    <mergeCell ref="B72:T72"/>
    <mergeCell ref="U72:W72"/>
    <mergeCell ref="X72:Z72"/>
    <mergeCell ref="AA72:AE72"/>
    <mergeCell ref="AF73:AH73"/>
    <mergeCell ref="AA73:AB73"/>
    <mergeCell ref="BB49:BC49"/>
    <mergeCell ref="B49:C49"/>
    <mergeCell ref="D49:G49"/>
    <mergeCell ref="H49:J49"/>
    <mergeCell ref="K49:O49"/>
    <mergeCell ref="AY50:AZ50"/>
    <mergeCell ref="BB50:BC50"/>
    <mergeCell ref="B50:C50"/>
    <mergeCell ref="D50:G50"/>
    <mergeCell ref="H50:J50"/>
    <mergeCell ref="P47:AF47"/>
    <mergeCell ref="AH47:AX47"/>
    <mergeCell ref="AY48:AZ48"/>
    <mergeCell ref="BB48:BC48"/>
    <mergeCell ref="B48:C48"/>
    <mergeCell ref="D48:G48"/>
    <mergeCell ref="H48:J48"/>
    <mergeCell ref="K48:O48"/>
    <mergeCell ref="P48:AF48"/>
    <mergeCell ref="BD49:BH49"/>
    <mergeCell ref="BD40:BH40"/>
    <mergeCell ref="BD43:BH43"/>
    <mergeCell ref="BD48:BH48"/>
    <mergeCell ref="BD28:BH28"/>
    <mergeCell ref="AY46:AZ46"/>
    <mergeCell ref="BB46:BC46"/>
    <mergeCell ref="AY47:AZ47"/>
    <mergeCell ref="BB47:BC47"/>
    <mergeCell ref="AY49:AZ49"/>
    <mergeCell ref="BD46:BH46"/>
    <mergeCell ref="BD47:BH47"/>
    <mergeCell ref="BD45:BH45"/>
    <mergeCell ref="BD35:BH35"/>
    <mergeCell ref="BD36:BH36"/>
    <mergeCell ref="BD39:BH39"/>
    <mergeCell ref="BD37:BH37"/>
    <mergeCell ref="BD38:BH38"/>
    <mergeCell ref="BD29:BH29"/>
    <mergeCell ref="BD30:BH30"/>
    <mergeCell ref="BD31:BH31"/>
    <mergeCell ref="BD32:BH32"/>
    <mergeCell ref="BD33:BH33"/>
    <mergeCell ref="BD51:BH51"/>
    <mergeCell ref="BD50:BH50"/>
    <mergeCell ref="BD42:BH42"/>
    <mergeCell ref="BD34:BH34"/>
    <mergeCell ref="BD41:BH41"/>
    <mergeCell ref="BD52:BH52"/>
    <mergeCell ref="BD44:BH44"/>
    <mergeCell ref="AD74:AE74"/>
    <mergeCell ref="B79:AA79"/>
    <mergeCell ref="AD79:BC79"/>
    <mergeCell ref="AF72:AH72"/>
    <mergeCell ref="B73:C73"/>
    <mergeCell ref="D73:T73"/>
    <mergeCell ref="U73:W73"/>
    <mergeCell ref="X73:Z73"/>
    <mergeCell ref="AD73:AE73"/>
    <mergeCell ref="D74:T74"/>
    <mergeCell ref="U74:W74"/>
    <mergeCell ref="X74:Z74"/>
    <mergeCell ref="AA74:AB74"/>
    <mergeCell ref="AD76:AE76"/>
    <mergeCell ref="D76:T76"/>
    <mergeCell ref="U76:W76"/>
    <mergeCell ref="X76:Z76"/>
    <mergeCell ref="AA76:AB76"/>
    <mergeCell ref="AF74:AH74"/>
    <mergeCell ref="B75:C75"/>
    <mergeCell ref="D75:T75"/>
    <mergeCell ref="U75:W75"/>
    <mergeCell ref="X75:Z75"/>
    <mergeCell ref="AA75:AB75"/>
    <mergeCell ref="AD75:AE75"/>
    <mergeCell ref="AF75:AH75"/>
    <mergeCell ref="B74:C74"/>
    <mergeCell ref="AD81:AE81"/>
    <mergeCell ref="AF81:BC81"/>
    <mergeCell ref="AF76:AH76"/>
    <mergeCell ref="B80:C80"/>
    <mergeCell ref="D80:AA80"/>
    <mergeCell ref="AD80:AE80"/>
    <mergeCell ref="AF80:BC80"/>
    <mergeCell ref="B76:C76"/>
    <mergeCell ref="E2:AZ2"/>
    <mergeCell ref="E4:AZ4"/>
    <mergeCell ref="E6:AZ6"/>
    <mergeCell ref="B16:AA16"/>
    <mergeCell ref="AD16:BC16"/>
    <mergeCell ref="AD12:AI12"/>
    <mergeCell ref="AD14:AI14"/>
    <mergeCell ref="AJ14:AM14"/>
    <mergeCell ref="E14:K14"/>
    <mergeCell ref="P14:S14"/>
    <mergeCell ref="D56:T56"/>
    <mergeCell ref="AF19:BC19"/>
    <mergeCell ref="U56:W56"/>
    <mergeCell ref="BB51:BC51"/>
    <mergeCell ref="BB52:BC52"/>
    <mergeCell ref="AY51:AZ51"/>
    <mergeCell ref="AY52:AZ52"/>
    <mergeCell ref="D45:G45"/>
    <mergeCell ref="H45:J45"/>
    <mergeCell ref="K45:O45"/>
    <mergeCell ref="AF18:BC18"/>
    <mergeCell ref="X55:Z55"/>
    <mergeCell ref="P45:AF45"/>
    <mergeCell ref="AH45:AX45"/>
    <mergeCell ref="AY45:AZ45"/>
    <mergeCell ref="BB45:BC45"/>
    <mergeCell ref="P46:AF46"/>
    <mergeCell ref="AH46:AX46"/>
    <mergeCell ref="AF25:BC25"/>
    <mergeCell ref="AD26:AE26"/>
    <mergeCell ref="P34:AF34"/>
    <mergeCell ref="AY32:AZ32"/>
    <mergeCell ref="AF20:BC20"/>
    <mergeCell ref="AD19:AE19"/>
    <mergeCell ref="AD20:AE20"/>
    <mergeCell ref="AY34:AZ34"/>
    <mergeCell ref="AD22:BC22"/>
    <mergeCell ref="AD23:AE23"/>
    <mergeCell ref="AF26:BC26"/>
    <mergeCell ref="B17:C17"/>
    <mergeCell ref="B18:C18"/>
    <mergeCell ref="D17:AA17"/>
    <mergeCell ref="D18:AA18"/>
    <mergeCell ref="BB33:BC33"/>
    <mergeCell ref="AH30:AX30"/>
    <mergeCell ref="AF23:BC23"/>
    <mergeCell ref="AD24:AE24"/>
    <mergeCell ref="AF24:BC24"/>
    <mergeCell ref="AD25:AE25"/>
    <mergeCell ref="AF17:BC17"/>
    <mergeCell ref="AY33:AZ33"/>
    <mergeCell ref="AY28:BC28"/>
    <mergeCell ref="P28:AX28"/>
    <mergeCell ref="P33:AF33"/>
    <mergeCell ref="AY29:AZ29"/>
    <mergeCell ref="AY30:AZ30"/>
    <mergeCell ref="AY31:AZ31"/>
    <mergeCell ref="AD17:AE17"/>
    <mergeCell ref="AD18:AE18"/>
    <mergeCell ref="B19:C19"/>
    <mergeCell ref="B20:C20"/>
    <mergeCell ref="D19:AA19"/>
    <mergeCell ref="D20:AA20"/>
    <mergeCell ref="B28:C28"/>
    <mergeCell ref="D28:G28"/>
    <mergeCell ref="H28:J28"/>
    <mergeCell ref="K28:O28"/>
    <mergeCell ref="D23:AA23"/>
    <mergeCell ref="B24:C24"/>
    <mergeCell ref="BB34:BC34"/>
    <mergeCell ref="P29:AF29"/>
    <mergeCell ref="P30:AF30"/>
    <mergeCell ref="P31:AF31"/>
    <mergeCell ref="P32:AF32"/>
    <mergeCell ref="BB29:BC29"/>
    <mergeCell ref="BB30:BC30"/>
    <mergeCell ref="BB31:BC31"/>
    <mergeCell ref="BB32:BC32"/>
    <mergeCell ref="AH29:AX29"/>
    <mergeCell ref="BB37:BC37"/>
    <mergeCell ref="BB38:BC38"/>
    <mergeCell ref="BB35:BC35"/>
    <mergeCell ref="BB36:BC36"/>
    <mergeCell ref="P37:AF37"/>
    <mergeCell ref="P38:AF38"/>
    <mergeCell ref="AH37:AX37"/>
    <mergeCell ref="AH38:AX38"/>
    <mergeCell ref="AY35:AZ35"/>
    <mergeCell ref="AY36:AZ36"/>
    <mergeCell ref="AH43:AX43"/>
    <mergeCell ref="AH41:AX41"/>
    <mergeCell ref="AH35:AX35"/>
    <mergeCell ref="AH36:AX36"/>
    <mergeCell ref="AH31:AX31"/>
    <mergeCell ref="AH32:AX32"/>
    <mergeCell ref="AH33:AX33"/>
    <mergeCell ref="AH34:AX34"/>
    <mergeCell ref="H29:J29"/>
    <mergeCell ref="H30:J30"/>
    <mergeCell ref="H31:J31"/>
    <mergeCell ref="H32:J32"/>
    <mergeCell ref="B33:C33"/>
    <mergeCell ref="B29:C29"/>
    <mergeCell ref="B30:C30"/>
    <mergeCell ref="B31:C31"/>
    <mergeCell ref="B32:C32"/>
    <mergeCell ref="D30:G30"/>
    <mergeCell ref="D32:G32"/>
    <mergeCell ref="B51:C51"/>
    <mergeCell ref="D51:G51"/>
    <mergeCell ref="H51:J51"/>
    <mergeCell ref="K44:O44"/>
    <mergeCell ref="B45:C45"/>
    <mergeCell ref="B46:C46"/>
    <mergeCell ref="D46:G46"/>
    <mergeCell ref="H46:J46"/>
    <mergeCell ref="K46:O46"/>
    <mergeCell ref="K29:O29"/>
    <mergeCell ref="K30:O30"/>
    <mergeCell ref="K31:O31"/>
    <mergeCell ref="B37:C37"/>
    <mergeCell ref="B38:C38"/>
    <mergeCell ref="D29:G29"/>
    <mergeCell ref="K32:O32"/>
    <mergeCell ref="K33:O33"/>
    <mergeCell ref="K34:O34"/>
    <mergeCell ref="D31:G31"/>
    <mergeCell ref="H43:J43"/>
    <mergeCell ref="H37:J37"/>
    <mergeCell ref="H38:J38"/>
    <mergeCell ref="K51:O51"/>
    <mergeCell ref="B43:C43"/>
    <mergeCell ref="B41:C41"/>
    <mergeCell ref="B42:C42"/>
    <mergeCell ref="B47:C47"/>
    <mergeCell ref="D47:G47"/>
    <mergeCell ref="H47:J47"/>
    <mergeCell ref="D40:G40"/>
    <mergeCell ref="D43:G43"/>
    <mergeCell ref="D44:G44"/>
    <mergeCell ref="K36:O36"/>
    <mergeCell ref="B34:C34"/>
    <mergeCell ref="B35:C35"/>
    <mergeCell ref="B36:C36"/>
    <mergeCell ref="B40:C40"/>
    <mergeCell ref="B44:C44"/>
    <mergeCell ref="H40:J40"/>
    <mergeCell ref="D33:G33"/>
    <mergeCell ref="D34:G34"/>
    <mergeCell ref="D35:G35"/>
    <mergeCell ref="D36:G36"/>
    <mergeCell ref="D37:G37"/>
    <mergeCell ref="D38:G38"/>
    <mergeCell ref="H33:J33"/>
    <mergeCell ref="H34:J34"/>
    <mergeCell ref="H35:J35"/>
    <mergeCell ref="H36:J36"/>
    <mergeCell ref="AF55:AH55"/>
    <mergeCell ref="U55:W55"/>
    <mergeCell ref="H52:J52"/>
    <mergeCell ref="AH51:AX51"/>
    <mergeCell ref="AH52:AX52"/>
    <mergeCell ref="D55:T55"/>
    <mergeCell ref="B55:C55"/>
    <mergeCell ref="U54:W54"/>
    <mergeCell ref="AA55:AB55"/>
    <mergeCell ref="AD55:AE55"/>
    <mergeCell ref="H44:J44"/>
    <mergeCell ref="X54:Z54"/>
    <mergeCell ref="AA54:AE54"/>
    <mergeCell ref="K52:O52"/>
    <mergeCell ref="D52:G52"/>
    <mergeCell ref="K47:O47"/>
    <mergeCell ref="AF54:AH54"/>
    <mergeCell ref="AH48:AX48"/>
    <mergeCell ref="P49:AF49"/>
    <mergeCell ref="AH49:AX49"/>
    <mergeCell ref="P51:AF51"/>
    <mergeCell ref="P52:AF52"/>
    <mergeCell ref="B54:T54"/>
    <mergeCell ref="K50:O50"/>
    <mergeCell ref="P50:AF50"/>
    <mergeCell ref="AH50:AX50"/>
    <mergeCell ref="X58:Z58"/>
    <mergeCell ref="D57:T57"/>
    <mergeCell ref="D58:T58"/>
    <mergeCell ref="U57:W57"/>
    <mergeCell ref="U58:W58"/>
    <mergeCell ref="AF57:AH57"/>
    <mergeCell ref="AF58:AH58"/>
    <mergeCell ref="AA56:AB56"/>
    <mergeCell ref="AA57:AB57"/>
    <mergeCell ref="AA58:AB58"/>
    <mergeCell ref="AD56:AE56"/>
    <mergeCell ref="AD57:AE57"/>
    <mergeCell ref="AD58:AE58"/>
    <mergeCell ref="B58:C58"/>
    <mergeCell ref="X61:Z61"/>
    <mergeCell ref="AA61:AB61"/>
    <mergeCell ref="AD61:AE61"/>
    <mergeCell ref="AF61:AH61"/>
    <mergeCell ref="B62:C62"/>
    <mergeCell ref="D62:T62"/>
    <mergeCell ref="U62:W62"/>
    <mergeCell ref="X62:Z62"/>
    <mergeCell ref="B61:C61"/>
    <mergeCell ref="D61:T61"/>
    <mergeCell ref="AF64:AH64"/>
    <mergeCell ref="AA62:AB62"/>
    <mergeCell ref="B64:C64"/>
    <mergeCell ref="D64:T64"/>
    <mergeCell ref="U64:W64"/>
    <mergeCell ref="X64:Z64"/>
    <mergeCell ref="AF62:AH62"/>
    <mergeCell ref="B63:C63"/>
    <mergeCell ref="AA64:AB64"/>
    <mergeCell ref="N14:O14"/>
    <mergeCell ref="AA60:AE60"/>
    <mergeCell ref="B60:T60"/>
    <mergeCell ref="U60:W60"/>
    <mergeCell ref="X60:Z60"/>
    <mergeCell ref="B56:C56"/>
    <mergeCell ref="B57:C57"/>
    <mergeCell ref="B23:C23"/>
    <mergeCell ref="X56:Z56"/>
    <mergeCell ref="X57:Z57"/>
    <mergeCell ref="Q8:AZ8"/>
    <mergeCell ref="Q9:AZ9"/>
    <mergeCell ref="Q10:AZ10"/>
    <mergeCell ref="AJ12:AQ12"/>
    <mergeCell ref="L12:X12"/>
    <mergeCell ref="E8:P8"/>
    <mergeCell ref="E9:P9"/>
    <mergeCell ref="E10:P10"/>
    <mergeCell ref="E12:K12"/>
    <mergeCell ref="U63:W63"/>
    <mergeCell ref="X63:Z63"/>
    <mergeCell ref="AA63:AB63"/>
    <mergeCell ref="D63:T63"/>
    <mergeCell ref="B22:AA22"/>
    <mergeCell ref="T14:X14"/>
    <mergeCell ref="L14:M14"/>
    <mergeCell ref="K35:O35"/>
    <mergeCell ref="P35:AF35"/>
    <mergeCell ref="P36:AF36"/>
    <mergeCell ref="BB39:BC39"/>
    <mergeCell ref="BB40:BC40"/>
    <mergeCell ref="D24:AA24"/>
    <mergeCell ref="B25:C25"/>
    <mergeCell ref="D25:AA25"/>
    <mergeCell ref="B26:C26"/>
    <mergeCell ref="D26:AA26"/>
    <mergeCell ref="B39:C39"/>
    <mergeCell ref="D39:G39"/>
    <mergeCell ref="H39:J39"/>
    <mergeCell ref="AY40:AZ40"/>
    <mergeCell ref="AH39:AX39"/>
    <mergeCell ref="AY39:AZ39"/>
    <mergeCell ref="K39:O39"/>
    <mergeCell ref="P39:AF39"/>
    <mergeCell ref="K37:O37"/>
    <mergeCell ref="K38:O38"/>
    <mergeCell ref="AY37:AZ37"/>
    <mergeCell ref="AY38:AZ38"/>
    <mergeCell ref="X66:Z66"/>
    <mergeCell ref="AA66:AE66"/>
    <mergeCell ref="AF66:AH66"/>
    <mergeCell ref="K40:O40"/>
    <mergeCell ref="P40:AF40"/>
    <mergeCell ref="AH40:AX40"/>
    <mergeCell ref="K43:O43"/>
    <mergeCell ref="P43:AF43"/>
    <mergeCell ref="AD64:AE64"/>
    <mergeCell ref="U61:W61"/>
    <mergeCell ref="AY41:AZ41"/>
    <mergeCell ref="BB41:BC41"/>
    <mergeCell ref="D42:G42"/>
    <mergeCell ref="H42:J42"/>
    <mergeCell ref="D41:G41"/>
    <mergeCell ref="H41:J41"/>
    <mergeCell ref="K41:O41"/>
    <mergeCell ref="P41:AF41"/>
    <mergeCell ref="BB42:BC42"/>
    <mergeCell ref="K42:O42"/>
    <mergeCell ref="AY42:AZ42"/>
    <mergeCell ref="AA67:AB67"/>
    <mergeCell ref="AD67:AE67"/>
    <mergeCell ref="AF67:AH67"/>
    <mergeCell ref="P42:AF42"/>
    <mergeCell ref="AH42:AX42"/>
    <mergeCell ref="P44:AF44"/>
    <mergeCell ref="AH44:AX44"/>
    <mergeCell ref="AY44:AZ44"/>
    <mergeCell ref="B66:T66"/>
    <mergeCell ref="AY43:AZ43"/>
    <mergeCell ref="BB43:BC43"/>
    <mergeCell ref="AA68:AB68"/>
    <mergeCell ref="AD68:AE68"/>
    <mergeCell ref="AF68:AH68"/>
    <mergeCell ref="AD62:AE62"/>
    <mergeCell ref="AD63:AE63"/>
    <mergeCell ref="AF60:AH60"/>
    <mergeCell ref="AF63:AH63"/>
    <mergeCell ref="AF56:AH56"/>
    <mergeCell ref="B68:C68"/>
    <mergeCell ref="D68:T68"/>
    <mergeCell ref="U68:W68"/>
    <mergeCell ref="BB44:BC44"/>
    <mergeCell ref="B67:C67"/>
    <mergeCell ref="D67:T67"/>
    <mergeCell ref="U67:W67"/>
    <mergeCell ref="X67:Z67"/>
    <mergeCell ref="X68:Z68"/>
    <mergeCell ref="U66:W66"/>
    <mergeCell ref="AA69:AB69"/>
    <mergeCell ref="AD69:AE69"/>
    <mergeCell ref="B69:C69"/>
    <mergeCell ref="D69:T69"/>
    <mergeCell ref="U69:W69"/>
    <mergeCell ref="X69:Z69"/>
    <mergeCell ref="U70:W70"/>
    <mergeCell ref="X70:Z70"/>
    <mergeCell ref="B85:AA85"/>
    <mergeCell ref="AD85:BC85"/>
    <mergeCell ref="B83:C83"/>
    <mergeCell ref="D83:AA83"/>
    <mergeCell ref="AD83:AE83"/>
    <mergeCell ref="AF83:BC83"/>
    <mergeCell ref="B81:C81"/>
    <mergeCell ref="D81:AA81"/>
    <mergeCell ref="AF69:AH69"/>
    <mergeCell ref="AA70:AB70"/>
    <mergeCell ref="AD70:AE70"/>
    <mergeCell ref="AF70:AH70"/>
    <mergeCell ref="B82:C82"/>
    <mergeCell ref="D82:AA82"/>
    <mergeCell ref="AD82:AE82"/>
    <mergeCell ref="AF82:BC82"/>
    <mergeCell ref="B70:C70"/>
    <mergeCell ref="D70:T70"/>
    <mergeCell ref="AF86:BC86"/>
    <mergeCell ref="D87:AA87"/>
    <mergeCell ref="AD87:AE87"/>
    <mergeCell ref="AF87:BC87"/>
    <mergeCell ref="B86:C86"/>
    <mergeCell ref="B87:C87"/>
    <mergeCell ref="D86:AA86"/>
    <mergeCell ref="AD86:AE86"/>
    <mergeCell ref="B89:C89"/>
    <mergeCell ref="D89:AA89"/>
    <mergeCell ref="AD89:AE89"/>
    <mergeCell ref="AF89:BC89"/>
    <mergeCell ref="B88:C88"/>
    <mergeCell ref="D88:AA88"/>
    <mergeCell ref="AD88:AE88"/>
    <mergeCell ref="AF88:BC88"/>
    <mergeCell ref="B91:C91"/>
    <mergeCell ref="D91:G91"/>
    <mergeCell ref="H91:J91"/>
    <mergeCell ref="K91:O91"/>
    <mergeCell ref="P91:AX91"/>
    <mergeCell ref="AY91:BC91"/>
    <mergeCell ref="BD91:BH91"/>
    <mergeCell ref="B92:C92"/>
    <mergeCell ref="D92:G92"/>
    <mergeCell ref="H92:J92"/>
    <mergeCell ref="K92:O92"/>
    <mergeCell ref="P92:AF92"/>
    <mergeCell ref="AH92:AX92"/>
    <mergeCell ref="AY92:AZ92"/>
    <mergeCell ref="BB92:BC92"/>
    <mergeCell ref="BD92:BH92"/>
    <mergeCell ref="H93:J93"/>
    <mergeCell ref="K93:O93"/>
    <mergeCell ref="AY93:AZ93"/>
    <mergeCell ref="BB93:BC93"/>
    <mergeCell ref="P93:AF93"/>
    <mergeCell ref="AH93:AX93"/>
    <mergeCell ref="BD93:BH93"/>
    <mergeCell ref="B94:C94"/>
    <mergeCell ref="D94:G94"/>
    <mergeCell ref="H94:J94"/>
    <mergeCell ref="K94:O94"/>
    <mergeCell ref="P94:AF94"/>
    <mergeCell ref="AH94:AX94"/>
    <mergeCell ref="AY94:AZ94"/>
    <mergeCell ref="B93:C93"/>
    <mergeCell ref="D93:G93"/>
    <mergeCell ref="AH95:AX95"/>
    <mergeCell ref="AY95:AZ95"/>
    <mergeCell ref="BB95:BC95"/>
    <mergeCell ref="B95:C95"/>
    <mergeCell ref="D95:G95"/>
    <mergeCell ref="H95:J95"/>
    <mergeCell ref="K95:O95"/>
    <mergeCell ref="BB96:BC96"/>
    <mergeCell ref="BD96:BH96"/>
    <mergeCell ref="BB94:BC94"/>
    <mergeCell ref="BD94:BH94"/>
    <mergeCell ref="P97:AF97"/>
    <mergeCell ref="AH97:AX97"/>
    <mergeCell ref="BD95:BH95"/>
    <mergeCell ref="AY96:AZ96"/>
    <mergeCell ref="BD97:BH97"/>
    <mergeCell ref="P95:AF95"/>
    <mergeCell ref="B96:C96"/>
    <mergeCell ref="D96:G96"/>
    <mergeCell ref="H96:J96"/>
    <mergeCell ref="K96:O96"/>
    <mergeCell ref="P96:AF96"/>
    <mergeCell ref="AH96:AX96"/>
    <mergeCell ref="B97:C97"/>
    <mergeCell ref="D97:G97"/>
    <mergeCell ref="H97:J97"/>
    <mergeCell ref="K97:O97"/>
    <mergeCell ref="AY97:AZ97"/>
    <mergeCell ref="BB97:BC97"/>
    <mergeCell ref="B98:C98"/>
    <mergeCell ref="D98:G98"/>
    <mergeCell ref="H98:J98"/>
    <mergeCell ref="K98:O98"/>
    <mergeCell ref="P98:AF98"/>
    <mergeCell ref="AH98:AX98"/>
    <mergeCell ref="P99:AF99"/>
    <mergeCell ref="AH99:AX99"/>
    <mergeCell ref="AY99:AZ99"/>
    <mergeCell ref="BB99:BC99"/>
    <mergeCell ref="B99:C99"/>
    <mergeCell ref="D99:G99"/>
    <mergeCell ref="H99:J99"/>
    <mergeCell ref="K99:O99"/>
    <mergeCell ref="BB100:BC100"/>
    <mergeCell ref="BD100:BH100"/>
    <mergeCell ref="BB98:BC98"/>
    <mergeCell ref="BD98:BH98"/>
    <mergeCell ref="P101:AF101"/>
    <mergeCell ref="AH101:AX101"/>
    <mergeCell ref="BD99:BH99"/>
    <mergeCell ref="AY100:AZ100"/>
    <mergeCell ref="BD101:BH101"/>
    <mergeCell ref="AY98:AZ98"/>
    <mergeCell ref="B100:C100"/>
    <mergeCell ref="D100:G100"/>
    <mergeCell ref="H100:J100"/>
    <mergeCell ref="K100:O100"/>
    <mergeCell ref="P100:AF100"/>
    <mergeCell ref="AH100:AX100"/>
    <mergeCell ref="B101:C101"/>
    <mergeCell ref="D101:G101"/>
    <mergeCell ref="H101:J101"/>
    <mergeCell ref="K101:O101"/>
    <mergeCell ref="AY101:AZ101"/>
    <mergeCell ref="BB101:BC101"/>
    <mergeCell ref="B102:C102"/>
    <mergeCell ref="D102:G102"/>
    <mergeCell ref="H102:J102"/>
    <mergeCell ref="K102:O102"/>
    <mergeCell ref="P102:AF102"/>
    <mergeCell ref="AH102:AX102"/>
    <mergeCell ref="P103:AF103"/>
    <mergeCell ref="AH103:AX103"/>
    <mergeCell ref="AY103:AZ103"/>
    <mergeCell ref="BB103:BC103"/>
    <mergeCell ref="B103:C103"/>
    <mergeCell ref="D103:G103"/>
    <mergeCell ref="H103:J103"/>
    <mergeCell ref="K103:O103"/>
    <mergeCell ref="BB104:BC104"/>
    <mergeCell ref="BD104:BH104"/>
    <mergeCell ref="BB102:BC102"/>
    <mergeCell ref="BD102:BH102"/>
    <mergeCell ref="P105:AF105"/>
    <mergeCell ref="AH105:AX105"/>
    <mergeCell ref="BD103:BH103"/>
    <mergeCell ref="AY104:AZ104"/>
    <mergeCell ref="BD105:BH105"/>
    <mergeCell ref="AY102:AZ102"/>
    <mergeCell ref="B104:C104"/>
    <mergeCell ref="D104:G104"/>
    <mergeCell ref="H104:J104"/>
    <mergeCell ref="K104:O104"/>
    <mergeCell ref="P104:AF104"/>
    <mergeCell ref="AH104:AX104"/>
    <mergeCell ref="B105:C105"/>
    <mergeCell ref="D105:G105"/>
    <mergeCell ref="H105:J105"/>
    <mergeCell ref="K105:O105"/>
    <mergeCell ref="AY105:AZ105"/>
    <mergeCell ref="BB105:BC105"/>
    <mergeCell ref="AY107:AZ107"/>
    <mergeCell ref="B106:C106"/>
    <mergeCell ref="D106:G106"/>
    <mergeCell ref="H106:J106"/>
    <mergeCell ref="K106:O106"/>
    <mergeCell ref="P106:AF106"/>
    <mergeCell ref="AH106:AX106"/>
    <mergeCell ref="BB108:BC108"/>
    <mergeCell ref="AY106:AZ106"/>
    <mergeCell ref="BB106:BC106"/>
    <mergeCell ref="BD106:BH106"/>
    <mergeCell ref="B107:C107"/>
    <mergeCell ref="D107:G107"/>
    <mergeCell ref="H107:J107"/>
    <mergeCell ref="K107:O107"/>
    <mergeCell ref="P107:AF107"/>
    <mergeCell ref="AH107:AX107"/>
    <mergeCell ref="BD108:BH108"/>
    <mergeCell ref="BB107:BC107"/>
    <mergeCell ref="BD107:BH107"/>
    <mergeCell ref="B108:C108"/>
    <mergeCell ref="D108:G108"/>
    <mergeCell ref="H108:J108"/>
    <mergeCell ref="K108:O108"/>
    <mergeCell ref="P108:AF108"/>
    <mergeCell ref="AH108:AX108"/>
    <mergeCell ref="AY108:AZ108"/>
  </mergeCells>
  <dataValidations count="1">
    <dataValidation type="list" showInputMessage="1" showErrorMessage="1" sqref="BD73:BL73 BD77:BL77 BD137:BL137">
      <formula1>$BS$75:$BS$77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CT175"/>
  <sheetViews>
    <sheetView zoomScalePageLayoutView="0" workbookViewId="0" topLeftCell="A29">
      <selection activeCell="AF16" sqref="AF16:BC16"/>
    </sheetView>
  </sheetViews>
  <sheetFormatPr defaultColWidth="1.7109375" defaultRowHeight="12.75"/>
  <cols>
    <col min="1" max="64" width="1.7109375" style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hidden="1" customWidth="1"/>
    <col min="77" max="77" width="5.7109375" style="1" customWidth="1"/>
    <col min="78" max="78" width="18.421875" style="30" customWidth="1"/>
    <col min="79" max="89" width="5.7109375" style="30" customWidth="1"/>
    <col min="90" max="98" width="1.7109375" style="30" customWidth="1"/>
    <col min="99" max="16384" width="1.7109375" style="1" customWidth="1"/>
  </cols>
  <sheetData>
    <row r="1" spans="5:98" s="3" customFormat="1" ht="30.75" thickBot="1">
      <c r="E1" s="306" t="str">
        <f>Tabelle1!E2</f>
        <v>Verein</v>
      </c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8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78:98" ht="18.75" thickBot="1"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5:98" s="3" customFormat="1" ht="30.75" thickBot="1">
      <c r="E3" s="309" t="str">
        <f>Tabelle1!E4</f>
        <v>Turniername</v>
      </c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1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78:98" ht="18.75" thickBot="1">
      <c r="BZ4" s="2"/>
      <c r="CA4" s="2"/>
      <c r="CB4" s="2"/>
      <c r="CC4" s="2"/>
      <c r="CD4" s="2"/>
      <c r="CE4" s="29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5:98" s="4" customFormat="1" ht="24" thickBot="1">
      <c r="E5" s="312" t="str">
        <f>Tabelle1!E6</f>
        <v>Turnierform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4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78:98" ht="18.75" thickBot="1"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5:98" ht="23.25">
      <c r="E7" s="216" t="s">
        <v>44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8"/>
      <c r="Q7" s="315">
        <f>IF(Tabelle1!Q8="","",Tabelle1!Q8)</f>
      </c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7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5:98" ht="18">
      <c r="E8" s="219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1"/>
      <c r="Q8" s="318">
        <f>IF(Tabelle1!Q9="","",Tabelle1!Q9)</f>
      </c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20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5:98" s="5" customFormat="1" ht="18.75" thickBot="1">
      <c r="E9" s="222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4"/>
      <c r="Q9" s="298">
        <f>IF(Tabelle1!Q10="","",Tabelle1!Q10)</f>
      </c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300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</row>
    <row r="10" ht="18.75" thickBot="1"/>
    <row r="11" spans="5:76" ht="18.75" thickBot="1">
      <c r="E11" s="225" t="s">
        <v>43</v>
      </c>
      <c r="F11" s="226"/>
      <c r="G11" s="226"/>
      <c r="H11" s="226"/>
      <c r="I11" s="226"/>
      <c r="J11" s="226"/>
      <c r="K11" s="226"/>
      <c r="L11" s="301">
        <f>Tabelle1!L12</f>
        <v>40087</v>
      </c>
      <c r="M11" s="301"/>
      <c r="N11" s="301"/>
      <c r="O11" s="301"/>
      <c r="P11" s="301"/>
      <c r="Q11" s="301"/>
      <c r="R11" s="301"/>
      <c r="S11" s="301"/>
      <c r="T11" s="301"/>
      <c r="U11" s="302"/>
      <c r="V11" s="302"/>
      <c r="W11" s="302"/>
      <c r="X11" s="302"/>
      <c r="Y11" s="2"/>
      <c r="Z11" s="2"/>
      <c r="AA11" s="2"/>
      <c r="AB11" s="2"/>
      <c r="AC11" s="2"/>
      <c r="AD11" s="263" t="s">
        <v>35</v>
      </c>
      <c r="AE11" s="264"/>
      <c r="AF11" s="264"/>
      <c r="AG11" s="264"/>
      <c r="AH11" s="264"/>
      <c r="AI11" s="265"/>
      <c r="AJ11" s="303">
        <f>Tabelle1!AJ12</f>
        <v>0.3854166666666667</v>
      </c>
      <c r="AK11" s="304"/>
      <c r="AL11" s="304"/>
      <c r="AM11" s="304"/>
      <c r="AN11" s="304"/>
      <c r="AO11" s="304"/>
      <c r="AP11" s="304"/>
      <c r="AQ11" s="305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ht="18.75" thickBot="1"/>
    <row r="13" spans="5:76" ht="18.75" thickBot="1">
      <c r="E13" s="263" t="s">
        <v>36</v>
      </c>
      <c r="F13" s="264"/>
      <c r="G13" s="264"/>
      <c r="H13" s="264"/>
      <c r="I13" s="264"/>
      <c r="J13" s="264"/>
      <c r="K13" s="265"/>
      <c r="L13" s="227">
        <f>Tabelle1!L14</f>
        <v>1</v>
      </c>
      <c r="M13" s="227"/>
      <c r="N13" s="227" t="s">
        <v>39</v>
      </c>
      <c r="O13" s="227"/>
      <c r="P13" s="297">
        <f>Tabelle1!P14</f>
        <v>20</v>
      </c>
      <c r="Q13" s="297"/>
      <c r="R13" s="297"/>
      <c r="S13" s="297"/>
      <c r="T13" s="199" t="s">
        <v>38</v>
      </c>
      <c r="U13" s="199"/>
      <c r="V13" s="199"/>
      <c r="W13" s="199"/>
      <c r="X13" s="200"/>
      <c r="AD13" s="263" t="s">
        <v>37</v>
      </c>
      <c r="AE13" s="264"/>
      <c r="AF13" s="264"/>
      <c r="AG13" s="264"/>
      <c r="AH13" s="264"/>
      <c r="AI13" s="265"/>
      <c r="AJ13" s="297">
        <f>Tabelle1!AJ14</f>
        <v>10</v>
      </c>
      <c r="AK13" s="297"/>
      <c r="AL13" s="297"/>
      <c r="AM13" s="297"/>
      <c r="AN13" s="7" t="s">
        <v>38</v>
      </c>
      <c r="AO13" s="7"/>
      <c r="AP13" s="7"/>
      <c r="AQ13" s="8"/>
      <c r="BA13" s="2">
        <f>L13*P13</f>
        <v>20</v>
      </c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1"/>
      <c r="BN13" s="9">
        <f>L13*BP13+BQ13</f>
        <v>0.020833333333333332</v>
      </c>
      <c r="BO13" s="1"/>
      <c r="BP13" s="9">
        <f>P13/1440</f>
        <v>0.013888888888888888</v>
      </c>
      <c r="BQ13" s="9">
        <f>AJ13/1440</f>
        <v>0.006944444444444444</v>
      </c>
      <c r="BR13" s="1"/>
      <c r="BS13" s="1"/>
      <c r="BT13" s="1"/>
      <c r="BU13" s="1"/>
      <c r="BV13" s="1"/>
      <c r="BW13" s="1"/>
      <c r="BX13" s="1"/>
    </row>
    <row r="14" ht="18.75" thickBot="1"/>
    <row r="15" spans="2:55" ht="18.75" thickBot="1">
      <c r="B15" s="257" t="s">
        <v>2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9"/>
      <c r="AD15" s="260" t="s">
        <v>3</v>
      </c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2"/>
    </row>
    <row r="16" spans="2:55" ht="18">
      <c r="B16" s="154" t="s">
        <v>4</v>
      </c>
      <c r="C16" s="155"/>
      <c r="D16" s="296" t="str">
        <f>Tabelle1!D17</f>
        <v>Mannschaft A1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53"/>
      <c r="AD16" s="154" t="s">
        <v>4</v>
      </c>
      <c r="AE16" s="155"/>
      <c r="AF16" s="135" t="str">
        <f>Tabelle1!AF17</f>
        <v>Mannschaft B1</v>
      </c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53"/>
    </row>
    <row r="17" spans="2:55" ht="18">
      <c r="B17" s="148" t="s">
        <v>5</v>
      </c>
      <c r="C17" s="149"/>
      <c r="D17" s="294" t="str">
        <f>Tabelle1!D18</f>
        <v>Mannschaft A2</v>
      </c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1"/>
      <c r="AD17" s="148" t="s">
        <v>5</v>
      </c>
      <c r="AE17" s="149"/>
      <c r="AF17" s="161" t="str">
        <f>Tabelle1!AF18</f>
        <v>Mannschaft B2</v>
      </c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1"/>
    </row>
    <row r="18" spans="2:55" ht="18">
      <c r="B18" s="148" t="s">
        <v>6</v>
      </c>
      <c r="C18" s="149"/>
      <c r="D18" s="294" t="str">
        <f>Tabelle1!D19</f>
        <v>Mannschaft A3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1"/>
      <c r="AD18" s="148" t="s">
        <v>6</v>
      </c>
      <c r="AE18" s="149"/>
      <c r="AF18" s="161" t="str">
        <f>Tabelle1!AF19</f>
        <v>Mannschaft B3</v>
      </c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1"/>
    </row>
    <row r="19" spans="2:55" ht="18.75" thickBot="1">
      <c r="B19" s="144" t="s">
        <v>7</v>
      </c>
      <c r="C19" s="145"/>
      <c r="D19" s="295" t="str">
        <f>Tabelle1!D20</f>
        <v>Mannschaft A4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7"/>
      <c r="AD19" s="144" t="s">
        <v>7</v>
      </c>
      <c r="AE19" s="145"/>
      <c r="AF19" s="174" t="str">
        <f>Tabelle1!AF20</f>
        <v>Mannschaft B4</v>
      </c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7"/>
    </row>
    <row r="20" spans="2:55" ht="18.75" thickBot="1">
      <c r="B20" s="23"/>
      <c r="C20" s="23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D20" s="23"/>
      <c r="AE20" s="23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</row>
    <row r="21" spans="2:55" ht="18.75" thickBot="1">
      <c r="B21" s="168" t="s">
        <v>46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70"/>
      <c r="AD21" s="171" t="s">
        <v>53</v>
      </c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3"/>
    </row>
    <row r="22" spans="2:55" ht="18">
      <c r="B22" s="154" t="s">
        <v>4</v>
      </c>
      <c r="C22" s="155"/>
      <c r="D22" s="296" t="str">
        <f>Tabelle1!D23</f>
        <v>Mannschaft C1</v>
      </c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53"/>
      <c r="AD22" s="154" t="s">
        <v>4</v>
      </c>
      <c r="AE22" s="155"/>
      <c r="AF22" s="296" t="str">
        <f>Tabelle1!AF23</f>
        <v>Mannschaft D1</v>
      </c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53"/>
    </row>
    <row r="23" spans="2:55" ht="18">
      <c r="B23" s="148" t="s">
        <v>5</v>
      </c>
      <c r="C23" s="149"/>
      <c r="D23" s="294" t="str">
        <f>Tabelle1!D24</f>
        <v>Mannschaft C2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1"/>
      <c r="AD23" s="148" t="s">
        <v>5</v>
      </c>
      <c r="AE23" s="149"/>
      <c r="AF23" s="294" t="str">
        <f>Tabelle1!AF24</f>
        <v>Mannschaft D2</v>
      </c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1"/>
    </row>
    <row r="24" spans="2:55" ht="18">
      <c r="B24" s="148" t="s">
        <v>6</v>
      </c>
      <c r="C24" s="149"/>
      <c r="D24" s="294" t="str">
        <f>Tabelle1!D25</f>
        <v>Mannschaft C3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1"/>
      <c r="AD24" s="148" t="s">
        <v>6</v>
      </c>
      <c r="AE24" s="149"/>
      <c r="AF24" s="294" t="str">
        <f>Tabelle1!AF25</f>
        <v>Mannschaft D3</v>
      </c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1"/>
    </row>
    <row r="25" spans="2:55" ht="18.75" thickBot="1">
      <c r="B25" s="144" t="s">
        <v>7</v>
      </c>
      <c r="C25" s="145"/>
      <c r="D25" s="295" t="str">
        <f>Tabelle1!D26</f>
        <v>Mannschaft C4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7"/>
      <c r="AD25" s="144" t="s">
        <v>7</v>
      </c>
      <c r="AE25" s="145"/>
      <c r="AF25" s="295" t="str">
        <f>Tabelle1!AF26</f>
        <v>Mannschaft D4</v>
      </c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7"/>
    </row>
    <row r="26" ht="18.75" thickBot="1"/>
    <row r="27" spans="2:68" ht="18.75" thickBot="1">
      <c r="B27" s="140" t="s">
        <v>16</v>
      </c>
      <c r="C27" s="141"/>
      <c r="D27" s="141" t="s">
        <v>17</v>
      </c>
      <c r="E27" s="141"/>
      <c r="F27" s="141"/>
      <c r="G27" s="141"/>
      <c r="H27" s="141" t="s">
        <v>33</v>
      </c>
      <c r="I27" s="141"/>
      <c r="J27" s="141"/>
      <c r="K27" s="141" t="s">
        <v>1</v>
      </c>
      <c r="L27" s="141"/>
      <c r="M27" s="141"/>
      <c r="N27" s="141"/>
      <c r="O27" s="141"/>
      <c r="P27" s="141" t="s">
        <v>23</v>
      </c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2" t="s">
        <v>18</v>
      </c>
      <c r="AZ27" s="141"/>
      <c r="BA27" s="141"/>
      <c r="BB27" s="141"/>
      <c r="BC27" s="143"/>
      <c r="BD27" s="132" t="s">
        <v>65</v>
      </c>
      <c r="BE27" s="133"/>
      <c r="BF27" s="133"/>
      <c r="BG27" s="133"/>
      <c r="BH27" s="134"/>
      <c r="BM27" s="2" t="s">
        <v>24</v>
      </c>
      <c r="BN27" s="2" t="s">
        <v>25</v>
      </c>
      <c r="BO27" s="2" t="s">
        <v>26</v>
      </c>
      <c r="BP27" s="2" t="s">
        <v>27</v>
      </c>
    </row>
    <row r="28" spans="2:68" ht="18">
      <c r="B28" s="63">
        <v>1</v>
      </c>
      <c r="C28" s="64"/>
      <c r="D28" s="68">
        <f>Tabelle1!D29</f>
        <v>1</v>
      </c>
      <c r="E28" s="69"/>
      <c r="F28" s="69"/>
      <c r="G28" s="70"/>
      <c r="H28" s="68" t="s">
        <v>21</v>
      </c>
      <c r="I28" s="69"/>
      <c r="J28" s="70"/>
      <c r="K28" s="71">
        <f>Tabelle1!K29</f>
        <v>0.3854166666666667</v>
      </c>
      <c r="L28" s="72"/>
      <c r="M28" s="72"/>
      <c r="N28" s="72"/>
      <c r="O28" s="73"/>
      <c r="P28" s="135" t="str">
        <f>Tabelle1!P29</f>
        <v>Mannschaft A1</v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0" t="s">
        <v>20</v>
      </c>
      <c r="AH28" s="75" t="str">
        <f>Tabelle1!AH29</f>
        <v>Mannschaft A2</v>
      </c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6"/>
      <c r="AY28" s="184">
        <f>IF(Tabelle1!AY29="","",Tabelle1!AY29)</f>
      </c>
      <c r="AZ28" s="180"/>
      <c r="BA28" s="11" t="s">
        <v>19</v>
      </c>
      <c r="BB28" s="180">
        <f>IF(Tabelle1!BB29="","",Tabelle1!BB29)</f>
      </c>
      <c r="BC28" s="191"/>
      <c r="BD28" s="286">
        <f>IF(Tabelle1!BD29="","",Tabelle1!BD29)</f>
      </c>
      <c r="BE28" s="287"/>
      <c r="BF28" s="287"/>
      <c r="BG28" s="287"/>
      <c r="BH28" s="288"/>
      <c r="BM28" s="2" t="e">
        <f>AY28-BB28</f>
        <v>#VALUE!</v>
      </c>
      <c r="BN28" s="2">
        <f>IF((OR(AY28="",BB28="")),0,IF(BM28&lt;0,0)+IF(BM28=0,1)+IF(BM28&gt;0,3))</f>
        <v>0</v>
      </c>
      <c r="BO28" s="2">
        <f>IF((OR(AY28="",BB28="")),0,IF(BM28&lt;0,3)+IF(BM28=0,1)+IF(BM28&gt;0,0))</f>
        <v>0</v>
      </c>
      <c r="BP28" s="2">
        <f>IF((OR(AY28="",BB28="")),0,1)</f>
        <v>0</v>
      </c>
    </row>
    <row r="29" spans="2:68" ht="18.75" thickBot="1">
      <c r="B29" s="80">
        <v>2</v>
      </c>
      <c r="C29" s="81"/>
      <c r="D29" s="103">
        <f>Tabelle1!D30</f>
        <v>2</v>
      </c>
      <c r="E29" s="104"/>
      <c r="F29" s="104"/>
      <c r="G29" s="105"/>
      <c r="H29" s="85" t="s">
        <v>21</v>
      </c>
      <c r="I29" s="86"/>
      <c r="J29" s="87"/>
      <c r="K29" s="106">
        <f>Tabelle1!K30</f>
        <v>0.3854166666666667</v>
      </c>
      <c r="L29" s="107"/>
      <c r="M29" s="107"/>
      <c r="N29" s="107"/>
      <c r="O29" s="108"/>
      <c r="P29" s="292" t="str">
        <f>Tabelle1!P30</f>
        <v>Mannschaft A3</v>
      </c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12" t="s">
        <v>20</v>
      </c>
      <c r="AH29" s="110" t="str">
        <f>Tabelle1!AH30</f>
        <v>Mannschaft A4</v>
      </c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1"/>
      <c r="AY29" s="289">
        <f>IF(Tabelle1!AY30="","",Tabelle1!AY30)</f>
      </c>
      <c r="AZ29" s="290"/>
      <c r="BA29" s="13" t="s">
        <v>19</v>
      </c>
      <c r="BB29" s="290">
        <f>IF(Tabelle1!BB30="","",Tabelle1!BB30)</f>
      </c>
      <c r="BC29" s="291"/>
      <c r="BD29" s="267"/>
      <c r="BE29" s="268"/>
      <c r="BF29" s="268"/>
      <c r="BG29" s="268"/>
      <c r="BH29" s="269"/>
      <c r="BM29" s="2" t="e">
        <f aca="true" t="shared" si="0" ref="BM29:BM51">AY29-BB29</f>
        <v>#VALUE!</v>
      </c>
      <c r="BN29" s="2">
        <f aca="true" t="shared" si="1" ref="BN29:BN51">IF((OR(AY29="",BB29="")),0,IF(BM29&lt;0,0)+IF(BM29=0,1)+IF(BM29&gt;0,3))</f>
        <v>0</v>
      </c>
      <c r="BO29" s="2">
        <f aca="true" t="shared" si="2" ref="BO29:BO51">IF((OR(AY29="",BB29="")),0,IF(BM29&lt;0,3)+IF(BM29=0,1)+IF(BM29&gt;0,0))</f>
        <v>0</v>
      </c>
      <c r="BP29" s="2">
        <f aca="true" t="shared" si="3" ref="BP29:BP51">IF((OR(AY29="",BB29="")),0,1)</f>
        <v>0</v>
      </c>
    </row>
    <row r="30" spans="2:68" ht="18">
      <c r="B30" s="63">
        <v>3</v>
      </c>
      <c r="C30" s="64"/>
      <c r="D30" s="68">
        <f>Tabelle1!D31</f>
        <v>1</v>
      </c>
      <c r="E30" s="69"/>
      <c r="F30" s="69"/>
      <c r="G30" s="70"/>
      <c r="H30" s="68" t="s">
        <v>22</v>
      </c>
      <c r="I30" s="69"/>
      <c r="J30" s="70"/>
      <c r="K30" s="71">
        <f>Tabelle1!K31</f>
        <v>0.40625</v>
      </c>
      <c r="L30" s="72"/>
      <c r="M30" s="72"/>
      <c r="N30" s="72"/>
      <c r="O30" s="73"/>
      <c r="P30" s="135" t="str">
        <f>Tabelle1!P31</f>
        <v>Mannschaft B1</v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0" t="s">
        <v>20</v>
      </c>
      <c r="AH30" s="75" t="str">
        <f>Tabelle1!AH31</f>
        <v>Mannschaft B2</v>
      </c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6"/>
      <c r="AY30" s="184">
        <f>IF(Tabelle1!AY31="","",Tabelle1!AY31)</f>
      </c>
      <c r="AZ30" s="180"/>
      <c r="BA30" s="11" t="s">
        <v>19</v>
      </c>
      <c r="BB30" s="180">
        <f>IF(Tabelle1!BB31="","",Tabelle1!BB31)</f>
      </c>
      <c r="BC30" s="191"/>
      <c r="BD30" s="286">
        <f>IF(Tabelle1!BD31="","",Tabelle1!BD31)</f>
      </c>
      <c r="BE30" s="287"/>
      <c r="BF30" s="287"/>
      <c r="BG30" s="287"/>
      <c r="BH30" s="288"/>
      <c r="BM30" s="2" t="e">
        <f t="shared" si="0"/>
        <v>#VALUE!</v>
      </c>
      <c r="BN30" s="2">
        <f t="shared" si="1"/>
        <v>0</v>
      </c>
      <c r="BO30" s="2">
        <f t="shared" si="2"/>
        <v>0</v>
      </c>
      <c r="BP30" s="2">
        <f t="shared" si="3"/>
        <v>0</v>
      </c>
    </row>
    <row r="31" spans="2:68" ht="18.75" thickBot="1">
      <c r="B31" s="80">
        <v>4</v>
      </c>
      <c r="C31" s="81"/>
      <c r="D31" s="103">
        <f>Tabelle1!D32</f>
        <v>2</v>
      </c>
      <c r="E31" s="104"/>
      <c r="F31" s="104"/>
      <c r="G31" s="105"/>
      <c r="H31" s="85" t="s">
        <v>22</v>
      </c>
      <c r="I31" s="86"/>
      <c r="J31" s="87"/>
      <c r="K31" s="106">
        <f>Tabelle1!K32</f>
        <v>0.40625</v>
      </c>
      <c r="L31" s="107"/>
      <c r="M31" s="107"/>
      <c r="N31" s="107"/>
      <c r="O31" s="108"/>
      <c r="P31" s="292" t="str">
        <f>Tabelle1!P32</f>
        <v>Mannschaft B3</v>
      </c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12" t="s">
        <v>20</v>
      </c>
      <c r="AH31" s="110" t="str">
        <f>Tabelle1!AH32</f>
        <v>Mannschaft B4</v>
      </c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1"/>
      <c r="AY31" s="289">
        <f>IF(Tabelle1!AY32="","",Tabelle1!AY32)</f>
      </c>
      <c r="AZ31" s="290"/>
      <c r="BA31" s="13" t="s">
        <v>19</v>
      </c>
      <c r="BB31" s="290">
        <f>IF(Tabelle1!BB32="","",Tabelle1!BB32)</f>
      </c>
      <c r="BC31" s="291"/>
      <c r="BD31" s="267"/>
      <c r="BE31" s="268"/>
      <c r="BF31" s="268"/>
      <c r="BG31" s="268"/>
      <c r="BH31" s="269"/>
      <c r="BM31" s="2" t="e">
        <f t="shared" si="0"/>
        <v>#VALUE!</v>
      </c>
      <c r="BN31" s="2">
        <f t="shared" si="1"/>
        <v>0</v>
      </c>
      <c r="BO31" s="2">
        <f t="shared" si="2"/>
        <v>0</v>
      </c>
      <c r="BP31" s="2">
        <f t="shared" si="3"/>
        <v>0</v>
      </c>
    </row>
    <row r="32" spans="2:68" ht="18">
      <c r="B32" s="63">
        <v>5</v>
      </c>
      <c r="C32" s="64"/>
      <c r="D32" s="68">
        <f>Tabelle1!D33</f>
        <v>1</v>
      </c>
      <c r="E32" s="69"/>
      <c r="F32" s="69"/>
      <c r="G32" s="70"/>
      <c r="H32" s="68" t="s">
        <v>51</v>
      </c>
      <c r="I32" s="69"/>
      <c r="J32" s="70"/>
      <c r="K32" s="71">
        <f>Tabelle1!K33</f>
        <v>0.4270833333333333</v>
      </c>
      <c r="L32" s="72"/>
      <c r="M32" s="72"/>
      <c r="N32" s="72"/>
      <c r="O32" s="73"/>
      <c r="P32" s="135" t="str">
        <f>Tabelle1!P33</f>
        <v>Mannschaft C1</v>
      </c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0" t="s">
        <v>20</v>
      </c>
      <c r="AH32" s="75" t="str">
        <f>Tabelle1!AH33</f>
        <v>Mannschaft C2</v>
      </c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6"/>
      <c r="AY32" s="184">
        <f>IF(Tabelle1!AY33="","",Tabelle1!AY33)</f>
      </c>
      <c r="AZ32" s="180"/>
      <c r="BA32" s="11" t="s">
        <v>19</v>
      </c>
      <c r="BB32" s="180">
        <f>IF(Tabelle1!BB33="","",Tabelle1!BB33)</f>
      </c>
      <c r="BC32" s="191"/>
      <c r="BD32" s="286">
        <f>IF(Tabelle1!BD33="","",Tabelle1!BD33)</f>
      </c>
      <c r="BE32" s="287"/>
      <c r="BF32" s="287"/>
      <c r="BG32" s="287"/>
      <c r="BH32" s="288"/>
      <c r="BM32" s="2" t="e">
        <f t="shared" si="0"/>
        <v>#VALUE!</v>
      </c>
      <c r="BN32" s="2">
        <f t="shared" si="1"/>
        <v>0</v>
      </c>
      <c r="BO32" s="2">
        <f t="shared" si="2"/>
        <v>0</v>
      </c>
      <c r="BP32" s="2">
        <f t="shared" si="3"/>
        <v>0</v>
      </c>
    </row>
    <row r="33" spans="2:68" ht="18.75" thickBot="1">
      <c r="B33" s="80">
        <v>6</v>
      </c>
      <c r="C33" s="81"/>
      <c r="D33" s="103">
        <f>Tabelle1!D34</f>
        <v>2</v>
      </c>
      <c r="E33" s="104"/>
      <c r="F33" s="104"/>
      <c r="G33" s="105"/>
      <c r="H33" s="85" t="s">
        <v>51</v>
      </c>
      <c r="I33" s="86"/>
      <c r="J33" s="87"/>
      <c r="K33" s="106">
        <f>Tabelle1!K34</f>
        <v>0.4270833333333333</v>
      </c>
      <c r="L33" s="107"/>
      <c r="M33" s="107"/>
      <c r="N33" s="107"/>
      <c r="O33" s="108"/>
      <c r="P33" s="292" t="str">
        <f>Tabelle1!P34</f>
        <v>Mannschaft C3</v>
      </c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12" t="s">
        <v>20</v>
      </c>
      <c r="AH33" s="110" t="str">
        <f>Tabelle1!AH34</f>
        <v>Mannschaft C4</v>
      </c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1"/>
      <c r="AY33" s="289">
        <f>IF(Tabelle1!AY34="","",Tabelle1!AY34)</f>
      </c>
      <c r="AZ33" s="290"/>
      <c r="BA33" s="13" t="s">
        <v>19</v>
      </c>
      <c r="BB33" s="290">
        <f>IF(Tabelle1!BB34="","",Tabelle1!BB34)</f>
      </c>
      <c r="BC33" s="291"/>
      <c r="BD33" s="267"/>
      <c r="BE33" s="268"/>
      <c r="BF33" s="268"/>
      <c r="BG33" s="268"/>
      <c r="BH33" s="269"/>
      <c r="BM33" s="2" t="e">
        <f t="shared" si="0"/>
        <v>#VALUE!</v>
      </c>
      <c r="BN33" s="2">
        <f t="shared" si="1"/>
        <v>0</v>
      </c>
      <c r="BO33" s="2">
        <f t="shared" si="2"/>
        <v>0</v>
      </c>
      <c r="BP33" s="2">
        <f t="shared" si="3"/>
        <v>0</v>
      </c>
    </row>
    <row r="34" spans="2:68" ht="18">
      <c r="B34" s="63">
        <v>7</v>
      </c>
      <c r="C34" s="64"/>
      <c r="D34" s="68">
        <f>Tabelle1!D35</f>
        <v>1</v>
      </c>
      <c r="E34" s="69"/>
      <c r="F34" s="69"/>
      <c r="G34" s="70"/>
      <c r="H34" s="68" t="s">
        <v>59</v>
      </c>
      <c r="I34" s="69"/>
      <c r="J34" s="70"/>
      <c r="K34" s="71">
        <f>Tabelle1!K35</f>
        <v>0.44791666666666663</v>
      </c>
      <c r="L34" s="72"/>
      <c r="M34" s="72"/>
      <c r="N34" s="72"/>
      <c r="O34" s="73"/>
      <c r="P34" s="135" t="str">
        <f>Tabelle1!P35</f>
        <v>Mannschaft D1</v>
      </c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0" t="s">
        <v>20</v>
      </c>
      <c r="AH34" s="75" t="str">
        <f>Tabelle1!AH35</f>
        <v>Mannschaft D2</v>
      </c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6"/>
      <c r="AY34" s="184">
        <f>IF(Tabelle1!AY35="","",Tabelle1!AY35)</f>
      </c>
      <c r="AZ34" s="180"/>
      <c r="BA34" s="11" t="s">
        <v>19</v>
      </c>
      <c r="BB34" s="180">
        <f>IF(Tabelle1!BB35="","",Tabelle1!BB35)</f>
      </c>
      <c r="BC34" s="191"/>
      <c r="BD34" s="286">
        <f>IF(Tabelle1!BD35="","",Tabelle1!BD35)</f>
      </c>
      <c r="BE34" s="287"/>
      <c r="BF34" s="287"/>
      <c r="BG34" s="287"/>
      <c r="BH34" s="288"/>
      <c r="BM34" s="2" t="e">
        <f t="shared" si="0"/>
        <v>#VALUE!</v>
      </c>
      <c r="BN34" s="2">
        <f t="shared" si="1"/>
        <v>0</v>
      </c>
      <c r="BO34" s="2">
        <f t="shared" si="2"/>
        <v>0</v>
      </c>
      <c r="BP34" s="2">
        <f t="shared" si="3"/>
        <v>0</v>
      </c>
    </row>
    <row r="35" spans="2:68" ht="18.75" thickBot="1">
      <c r="B35" s="80">
        <v>8</v>
      </c>
      <c r="C35" s="81"/>
      <c r="D35" s="103">
        <f>Tabelle1!D36</f>
        <v>2</v>
      </c>
      <c r="E35" s="104"/>
      <c r="F35" s="104"/>
      <c r="G35" s="105"/>
      <c r="H35" s="85" t="s">
        <v>59</v>
      </c>
      <c r="I35" s="86"/>
      <c r="J35" s="87"/>
      <c r="K35" s="106">
        <f>Tabelle1!K36</f>
        <v>0.44791666666666663</v>
      </c>
      <c r="L35" s="107"/>
      <c r="M35" s="107"/>
      <c r="N35" s="107"/>
      <c r="O35" s="108"/>
      <c r="P35" s="292" t="str">
        <f>Tabelle1!P36</f>
        <v>Mannschaft D3</v>
      </c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12" t="s">
        <v>20</v>
      </c>
      <c r="AH35" s="110" t="str">
        <f>Tabelle1!AH36</f>
        <v>Mannschaft D4</v>
      </c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1"/>
      <c r="AY35" s="289">
        <f>IF(Tabelle1!AY36="","",Tabelle1!AY36)</f>
      </c>
      <c r="AZ35" s="290"/>
      <c r="BA35" s="13" t="s">
        <v>19</v>
      </c>
      <c r="BB35" s="290">
        <f>IF(Tabelle1!BB36="","",Tabelle1!BB36)</f>
      </c>
      <c r="BC35" s="291"/>
      <c r="BD35" s="267"/>
      <c r="BE35" s="268"/>
      <c r="BF35" s="268"/>
      <c r="BG35" s="268"/>
      <c r="BH35" s="269"/>
      <c r="BM35" s="2" t="e">
        <f t="shared" si="0"/>
        <v>#VALUE!</v>
      </c>
      <c r="BN35" s="2">
        <f t="shared" si="1"/>
        <v>0</v>
      </c>
      <c r="BO35" s="2">
        <f t="shared" si="2"/>
        <v>0</v>
      </c>
      <c r="BP35" s="2">
        <f t="shared" si="3"/>
        <v>0</v>
      </c>
    </row>
    <row r="36" spans="2:68" ht="18">
      <c r="B36" s="63">
        <v>9</v>
      </c>
      <c r="C36" s="64"/>
      <c r="D36" s="68">
        <f>Tabelle1!D37</f>
        <v>1</v>
      </c>
      <c r="E36" s="69"/>
      <c r="F36" s="69"/>
      <c r="G36" s="70"/>
      <c r="H36" s="68" t="s">
        <v>21</v>
      </c>
      <c r="I36" s="69"/>
      <c r="J36" s="70"/>
      <c r="K36" s="71">
        <f>Tabelle1!K37</f>
        <v>0.46874999999999994</v>
      </c>
      <c r="L36" s="72"/>
      <c r="M36" s="72"/>
      <c r="N36" s="72"/>
      <c r="O36" s="73"/>
      <c r="P36" s="135" t="str">
        <f>Tabelle1!P37</f>
        <v>Mannschaft A4</v>
      </c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0" t="s">
        <v>20</v>
      </c>
      <c r="AH36" s="75" t="str">
        <f>Tabelle1!AH37</f>
        <v>Mannschaft A1</v>
      </c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6"/>
      <c r="AY36" s="184">
        <f>IF(Tabelle1!AY37="","",Tabelle1!AY37)</f>
      </c>
      <c r="AZ36" s="180"/>
      <c r="BA36" s="11" t="s">
        <v>19</v>
      </c>
      <c r="BB36" s="180">
        <f>IF(Tabelle1!BB37="","",Tabelle1!BB37)</f>
      </c>
      <c r="BC36" s="191"/>
      <c r="BD36" s="286">
        <f>IF(Tabelle1!BD37="","",Tabelle1!BD37)</f>
      </c>
      <c r="BE36" s="287"/>
      <c r="BF36" s="287"/>
      <c r="BG36" s="287"/>
      <c r="BH36" s="288"/>
      <c r="BM36" s="2" t="e">
        <f t="shared" si="0"/>
        <v>#VALUE!</v>
      </c>
      <c r="BN36" s="2">
        <f t="shared" si="1"/>
        <v>0</v>
      </c>
      <c r="BO36" s="2">
        <f t="shared" si="2"/>
        <v>0</v>
      </c>
      <c r="BP36" s="2">
        <f t="shared" si="3"/>
        <v>0</v>
      </c>
    </row>
    <row r="37" spans="2:68" ht="18.75" thickBot="1">
      <c r="B37" s="80">
        <v>10</v>
      </c>
      <c r="C37" s="81"/>
      <c r="D37" s="103">
        <f>Tabelle1!D38</f>
        <v>2</v>
      </c>
      <c r="E37" s="104"/>
      <c r="F37" s="104"/>
      <c r="G37" s="105"/>
      <c r="H37" s="85" t="s">
        <v>21</v>
      </c>
      <c r="I37" s="86"/>
      <c r="J37" s="87"/>
      <c r="K37" s="106">
        <f>Tabelle1!K38</f>
        <v>0.46874999999999994</v>
      </c>
      <c r="L37" s="107"/>
      <c r="M37" s="107"/>
      <c r="N37" s="107"/>
      <c r="O37" s="108"/>
      <c r="P37" s="292" t="str">
        <f>Tabelle1!P38</f>
        <v>Mannschaft A2</v>
      </c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12" t="s">
        <v>20</v>
      </c>
      <c r="AH37" s="110" t="str">
        <f>Tabelle1!AH38</f>
        <v>Mannschaft A3</v>
      </c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1"/>
      <c r="AY37" s="289">
        <f>IF(Tabelle1!AY38="","",Tabelle1!AY38)</f>
      </c>
      <c r="AZ37" s="290"/>
      <c r="BA37" s="13" t="s">
        <v>19</v>
      </c>
      <c r="BB37" s="290">
        <f>IF(Tabelle1!BB38="","",Tabelle1!BB38)</f>
      </c>
      <c r="BC37" s="291"/>
      <c r="BD37" s="267"/>
      <c r="BE37" s="268"/>
      <c r="BF37" s="268"/>
      <c r="BG37" s="268"/>
      <c r="BH37" s="269"/>
      <c r="BM37" s="2" t="e">
        <f t="shared" si="0"/>
        <v>#VALUE!</v>
      </c>
      <c r="BN37" s="2">
        <f t="shared" si="1"/>
        <v>0</v>
      </c>
      <c r="BO37" s="2">
        <f t="shared" si="2"/>
        <v>0</v>
      </c>
      <c r="BP37" s="2">
        <f t="shared" si="3"/>
        <v>0</v>
      </c>
    </row>
    <row r="38" spans="2:68" ht="18">
      <c r="B38" s="63">
        <v>11</v>
      </c>
      <c r="C38" s="64"/>
      <c r="D38" s="68">
        <f>Tabelle1!D39</f>
        <v>1</v>
      </c>
      <c r="E38" s="69"/>
      <c r="F38" s="69"/>
      <c r="G38" s="70"/>
      <c r="H38" s="68" t="s">
        <v>22</v>
      </c>
      <c r="I38" s="69"/>
      <c r="J38" s="70"/>
      <c r="K38" s="71">
        <f>Tabelle1!K39</f>
        <v>0.48958333333333326</v>
      </c>
      <c r="L38" s="72"/>
      <c r="M38" s="72"/>
      <c r="N38" s="72"/>
      <c r="O38" s="73"/>
      <c r="P38" s="135" t="str">
        <f>Tabelle1!P39</f>
        <v>Mannschaft B4</v>
      </c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0" t="s">
        <v>20</v>
      </c>
      <c r="AH38" s="75" t="str">
        <f>Tabelle1!AH39</f>
        <v>Mannschaft B1</v>
      </c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6"/>
      <c r="AY38" s="184">
        <f>IF(Tabelle1!AY39="","",Tabelle1!AY39)</f>
      </c>
      <c r="AZ38" s="180"/>
      <c r="BA38" s="11" t="s">
        <v>19</v>
      </c>
      <c r="BB38" s="180">
        <f>IF(Tabelle1!BB39="","",Tabelle1!BB39)</f>
      </c>
      <c r="BC38" s="191"/>
      <c r="BD38" s="286">
        <f>IF(Tabelle1!BD39="","",Tabelle1!BD39)</f>
      </c>
      <c r="BE38" s="287"/>
      <c r="BF38" s="287"/>
      <c r="BG38" s="287"/>
      <c r="BH38" s="288"/>
      <c r="BM38" s="2" t="e">
        <f t="shared" si="0"/>
        <v>#VALUE!</v>
      </c>
      <c r="BN38" s="2">
        <f t="shared" si="1"/>
        <v>0</v>
      </c>
      <c r="BO38" s="2">
        <f t="shared" si="2"/>
        <v>0</v>
      </c>
      <c r="BP38" s="2">
        <f t="shared" si="3"/>
        <v>0</v>
      </c>
    </row>
    <row r="39" spans="2:68" ht="18.75" thickBot="1">
      <c r="B39" s="80">
        <v>12</v>
      </c>
      <c r="C39" s="81"/>
      <c r="D39" s="103">
        <f>Tabelle1!D40</f>
        <v>2</v>
      </c>
      <c r="E39" s="104"/>
      <c r="F39" s="104"/>
      <c r="G39" s="105"/>
      <c r="H39" s="85" t="s">
        <v>22</v>
      </c>
      <c r="I39" s="86"/>
      <c r="J39" s="87"/>
      <c r="K39" s="106">
        <f>Tabelle1!K40</f>
        <v>0.48958333333333326</v>
      </c>
      <c r="L39" s="107"/>
      <c r="M39" s="107"/>
      <c r="N39" s="107"/>
      <c r="O39" s="108"/>
      <c r="P39" s="292" t="str">
        <f>Tabelle1!P40</f>
        <v>Mannschaft B2</v>
      </c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12" t="s">
        <v>20</v>
      </c>
      <c r="AH39" s="110" t="str">
        <f>Tabelle1!AH40</f>
        <v>Mannschaft B3</v>
      </c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1"/>
      <c r="AY39" s="289">
        <f>IF(Tabelle1!AY40="","",Tabelle1!AY40)</f>
      </c>
      <c r="AZ39" s="290"/>
      <c r="BA39" s="13" t="s">
        <v>19</v>
      </c>
      <c r="BB39" s="290">
        <f>IF(Tabelle1!BB40="","",Tabelle1!BB40)</f>
      </c>
      <c r="BC39" s="291"/>
      <c r="BD39" s="267"/>
      <c r="BE39" s="268"/>
      <c r="BF39" s="268"/>
      <c r="BG39" s="268"/>
      <c r="BH39" s="269"/>
      <c r="BM39" s="2" t="e">
        <f t="shared" si="0"/>
        <v>#VALUE!</v>
      </c>
      <c r="BN39" s="2">
        <f t="shared" si="1"/>
        <v>0</v>
      </c>
      <c r="BO39" s="2">
        <f t="shared" si="2"/>
        <v>0</v>
      </c>
      <c r="BP39" s="2">
        <f t="shared" si="3"/>
        <v>0</v>
      </c>
    </row>
    <row r="40" spans="2:68" ht="18">
      <c r="B40" s="63">
        <v>13</v>
      </c>
      <c r="C40" s="64"/>
      <c r="D40" s="68">
        <f>Tabelle1!D41</f>
        <v>1</v>
      </c>
      <c r="E40" s="69"/>
      <c r="F40" s="69"/>
      <c r="G40" s="70"/>
      <c r="H40" s="68" t="s">
        <v>51</v>
      </c>
      <c r="I40" s="69"/>
      <c r="J40" s="70"/>
      <c r="K40" s="71">
        <f>Tabelle1!K41</f>
        <v>0.5104166666666666</v>
      </c>
      <c r="L40" s="72"/>
      <c r="M40" s="72"/>
      <c r="N40" s="72"/>
      <c r="O40" s="73"/>
      <c r="P40" s="135" t="str">
        <f>Tabelle1!P41</f>
        <v>Mannschaft C4</v>
      </c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0" t="s">
        <v>20</v>
      </c>
      <c r="AH40" s="75" t="str">
        <f>Tabelle1!AH41</f>
        <v>Mannschaft C1</v>
      </c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6"/>
      <c r="AY40" s="184">
        <f>IF(Tabelle1!AY41="","",Tabelle1!AY41)</f>
      </c>
      <c r="AZ40" s="180"/>
      <c r="BA40" s="11" t="s">
        <v>19</v>
      </c>
      <c r="BB40" s="180">
        <f>IF(Tabelle1!BB41="","",Tabelle1!BB41)</f>
      </c>
      <c r="BC40" s="191"/>
      <c r="BD40" s="286">
        <f>IF(Tabelle1!BD41="","",Tabelle1!BD41)</f>
      </c>
      <c r="BE40" s="287"/>
      <c r="BF40" s="287"/>
      <c r="BG40" s="287"/>
      <c r="BH40" s="288"/>
      <c r="BM40" s="2" t="e">
        <f t="shared" si="0"/>
        <v>#VALUE!</v>
      </c>
      <c r="BN40" s="2">
        <f t="shared" si="1"/>
        <v>0</v>
      </c>
      <c r="BO40" s="2">
        <f t="shared" si="2"/>
        <v>0</v>
      </c>
      <c r="BP40" s="2">
        <f t="shared" si="3"/>
        <v>0</v>
      </c>
    </row>
    <row r="41" spans="2:68" ht="18.75" thickBot="1">
      <c r="B41" s="80">
        <v>14</v>
      </c>
      <c r="C41" s="81"/>
      <c r="D41" s="103">
        <f>Tabelle1!D42</f>
        <v>2</v>
      </c>
      <c r="E41" s="104"/>
      <c r="F41" s="104"/>
      <c r="G41" s="105"/>
      <c r="H41" s="85" t="s">
        <v>51</v>
      </c>
      <c r="I41" s="86"/>
      <c r="J41" s="87"/>
      <c r="K41" s="106">
        <f>Tabelle1!K42</f>
        <v>0.5104166666666666</v>
      </c>
      <c r="L41" s="107"/>
      <c r="M41" s="107"/>
      <c r="N41" s="107"/>
      <c r="O41" s="108"/>
      <c r="P41" s="292" t="str">
        <f>Tabelle1!P42</f>
        <v>Mannschaft C2</v>
      </c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12" t="s">
        <v>20</v>
      </c>
      <c r="AH41" s="110" t="str">
        <f>Tabelle1!AH42</f>
        <v>Mannschaft C3</v>
      </c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1"/>
      <c r="AY41" s="289">
        <f>IF(Tabelle1!AY42="","",Tabelle1!AY42)</f>
      </c>
      <c r="AZ41" s="290"/>
      <c r="BA41" s="13" t="s">
        <v>19</v>
      </c>
      <c r="BB41" s="290">
        <f>IF(Tabelle1!BB42="","",Tabelle1!BB42)</f>
      </c>
      <c r="BC41" s="291"/>
      <c r="BD41" s="267"/>
      <c r="BE41" s="268"/>
      <c r="BF41" s="268"/>
      <c r="BG41" s="268"/>
      <c r="BH41" s="269"/>
      <c r="BM41" s="2" t="e">
        <f t="shared" si="0"/>
        <v>#VALUE!</v>
      </c>
      <c r="BN41" s="2">
        <f t="shared" si="1"/>
        <v>0</v>
      </c>
      <c r="BO41" s="2">
        <f t="shared" si="2"/>
        <v>0</v>
      </c>
      <c r="BP41" s="2">
        <f t="shared" si="3"/>
        <v>0</v>
      </c>
    </row>
    <row r="42" spans="2:68" ht="18">
      <c r="B42" s="63">
        <v>15</v>
      </c>
      <c r="C42" s="64"/>
      <c r="D42" s="68">
        <f>Tabelle1!D43</f>
        <v>1</v>
      </c>
      <c r="E42" s="69"/>
      <c r="F42" s="69"/>
      <c r="G42" s="70"/>
      <c r="H42" s="68" t="s">
        <v>59</v>
      </c>
      <c r="I42" s="69"/>
      <c r="J42" s="70"/>
      <c r="K42" s="71">
        <f>Tabelle1!K43</f>
        <v>0.53125</v>
      </c>
      <c r="L42" s="72"/>
      <c r="M42" s="72"/>
      <c r="N42" s="72"/>
      <c r="O42" s="73"/>
      <c r="P42" s="135" t="str">
        <f>Tabelle1!P43</f>
        <v>Mannschaft D4</v>
      </c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0" t="s">
        <v>20</v>
      </c>
      <c r="AH42" s="75" t="str">
        <f>Tabelle1!AH43</f>
        <v>Mannschaft D1</v>
      </c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6"/>
      <c r="AY42" s="184">
        <f>IF(Tabelle1!AY43="","",Tabelle1!AY43)</f>
      </c>
      <c r="AZ42" s="180"/>
      <c r="BA42" s="11" t="s">
        <v>19</v>
      </c>
      <c r="BB42" s="180">
        <f>IF(Tabelle1!BB43="","",Tabelle1!BB43)</f>
      </c>
      <c r="BC42" s="191"/>
      <c r="BD42" s="286">
        <f>IF(Tabelle1!BD43="","",Tabelle1!BD43)</f>
      </c>
      <c r="BE42" s="287"/>
      <c r="BF42" s="287"/>
      <c r="BG42" s="287"/>
      <c r="BH42" s="288"/>
      <c r="BM42" s="2" t="e">
        <f t="shared" si="0"/>
        <v>#VALUE!</v>
      </c>
      <c r="BN42" s="2">
        <f t="shared" si="1"/>
        <v>0</v>
      </c>
      <c r="BO42" s="2">
        <f t="shared" si="2"/>
        <v>0</v>
      </c>
      <c r="BP42" s="2">
        <f t="shared" si="3"/>
        <v>0</v>
      </c>
    </row>
    <row r="43" spans="2:68" ht="18.75" thickBot="1">
      <c r="B43" s="80">
        <v>16</v>
      </c>
      <c r="C43" s="81"/>
      <c r="D43" s="103">
        <f>Tabelle1!D44</f>
        <v>2</v>
      </c>
      <c r="E43" s="104"/>
      <c r="F43" s="104"/>
      <c r="G43" s="105"/>
      <c r="H43" s="85" t="s">
        <v>59</v>
      </c>
      <c r="I43" s="86"/>
      <c r="J43" s="87"/>
      <c r="K43" s="106">
        <f>Tabelle1!K44</f>
        <v>0.53125</v>
      </c>
      <c r="L43" s="107"/>
      <c r="M43" s="107"/>
      <c r="N43" s="107"/>
      <c r="O43" s="108"/>
      <c r="P43" s="292" t="str">
        <f>Tabelle1!P44</f>
        <v>Mannschaft D2</v>
      </c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12" t="s">
        <v>20</v>
      </c>
      <c r="AH43" s="110" t="str">
        <f>Tabelle1!AH44</f>
        <v>Mannschaft D3</v>
      </c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1"/>
      <c r="AY43" s="289">
        <f>IF(Tabelle1!AY44="","",Tabelle1!AY44)</f>
      </c>
      <c r="AZ43" s="290"/>
      <c r="BA43" s="13" t="s">
        <v>19</v>
      </c>
      <c r="BB43" s="290">
        <f>IF(Tabelle1!BB44="","",Tabelle1!BB44)</f>
      </c>
      <c r="BC43" s="291"/>
      <c r="BD43" s="267"/>
      <c r="BE43" s="268"/>
      <c r="BF43" s="268"/>
      <c r="BG43" s="268"/>
      <c r="BH43" s="269"/>
      <c r="BM43" s="2" t="e">
        <f t="shared" si="0"/>
        <v>#VALUE!</v>
      </c>
      <c r="BN43" s="2">
        <f t="shared" si="1"/>
        <v>0</v>
      </c>
      <c r="BO43" s="2">
        <f t="shared" si="2"/>
        <v>0</v>
      </c>
      <c r="BP43" s="2">
        <f t="shared" si="3"/>
        <v>0</v>
      </c>
    </row>
    <row r="44" spans="2:68" ht="18">
      <c r="B44" s="63">
        <v>17</v>
      </c>
      <c r="C44" s="64"/>
      <c r="D44" s="68">
        <f>Tabelle1!D45</f>
        <v>1</v>
      </c>
      <c r="E44" s="69"/>
      <c r="F44" s="69"/>
      <c r="G44" s="70"/>
      <c r="H44" s="68" t="s">
        <v>21</v>
      </c>
      <c r="I44" s="69"/>
      <c r="J44" s="70"/>
      <c r="K44" s="71">
        <f>Tabelle1!K45</f>
        <v>0.5520833333333334</v>
      </c>
      <c r="L44" s="72"/>
      <c r="M44" s="72"/>
      <c r="N44" s="72"/>
      <c r="O44" s="73"/>
      <c r="P44" s="135" t="str">
        <f>Tabelle1!P45</f>
        <v>Mannschaft A1</v>
      </c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0" t="s">
        <v>20</v>
      </c>
      <c r="AH44" s="75" t="str">
        <f>Tabelle1!AH45</f>
        <v>Mannschaft A3</v>
      </c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6"/>
      <c r="AY44" s="184">
        <f>IF(Tabelle1!AY45="","",Tabelle1!AY45)</f>
      </c>
      <c r="AZ44" s="180"/>
      <c r="BA44" s="11" t="s">
        <v>19</v>
      </c>
      <c r="BB44" s="180">
        <f>IF(Tabelle1!BB45="","",Tabelle1!BB45)</f>
      </c>
      <c r="BC44" s="191"/>
      <c r="BD44" s="286">
        <f>IF(Tabelle1!BD45="","",Tabelle1!BD45)</f>
      </c>
      <c r="BE44" s="287"/>
      <c r="BF44" s="287"/>
      <c r="BG44" s="287"/>
      <c r="BH44" s="288"/>
      <c r="BM44" s="2" t="e">
        <f t="shared" si="0"/>
        <v>#VALUE!</v>
      </c>
      <c r="BN44" s="2">
        <f t="shared" si="1"/>
        <v>0</v>
      </c>
      <c r="BO44" s="2">
        <f t="shared" si="2"/>
        <v>0</v>
      </c>
      <c r="BP44" s="2">
        <f t="shared" si="3"/>
        <v>0</v>
      </c>
    </row>
    <row r="45" spans="2:68" ht="18.75" thickBot="1">
      <c r="B45" s="80">
        <v>18</v>
      </c>
      <c r="C45" s="81"/>
      <c r="D45" s="103">
        <f>Tabelle1!D46</f>
        <v>2</v>
      </c>
      <c r="E45" s="104"/>
      <c r="F45" s="104"/>
      <c r="G45" s="105"/>
      <c r="H45" s="85" t="s">
        <v>21</v>
      </c>
      <c r="I45" s="86"/>
      <c r="J45" s="87"/>
      <c r="K45" s="106">
        <f>Tabelle1!K46</f>
        <v>0.5520833333333334</v>
      </c>
      <c r="L45" s="107"/>
      <c r="M45" s="107"/>
      <c r="N45" s="107"/>
      <c r="O45" s="108"/>
      <c r="P45" s="292" t="str">
        <f>Tabelle1!P46</f>
        <v>Mannschaft A2</v>
      </c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12" t="s">
        <v>20</v>
      </c>
      <c r="AH45" s="110" t="str">
        <f>Tabelle1!AH46</f>
        <v>Mannschaft A4</v>
      </c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1"/>
      <c r="AY45" s="289">
        <f>IF(Tabelle1!AY46="","",Tabelle1!AY46)</f>
      </c>
      <c r="AZ45" s="290"/>
      <c r="BA45" s="13" t="s">
        <v>19</v>
      </c>
      <c r="BB45" s="290">
        <f>IF(Tabelle1!BB46="","",Tabelle1!BB46)</f>
      </c>
      <c r="BC45" s="291"/>
      <c r="BD45" s="267"/>
      <c r="BE45" s="268"/>
      <c r="BF45" s="268"/>
      <c r="BG45" s="268"/>
      <c r="BH45" s="269"/>
      <c r="BM45" s="2" t="e">
        <f t="shared" si="0"/>
        <v>#VALUE!</v>
      </c>
      <c r="BN45" s="2">
        <f t="shared" si="1"/>
        <v>0</v>
      </c>
      <c r="BO45" s="2">
        <f t="shared" si="2"/>
        <v>0</v>
      </c>
      <c r="BP45" s="2">
        <f t="shared" si="3"/>
        <v>0</v>
      </c>
    </row>
    <row r="46" spans="2:68" ht="18">
      <c r="B46" s="63">
        <v>19</v>
      </c>
      <c r="C46" s="64"/>
      <c r="D46" s="68">
        <f>Tabelle1!D47</f>
        <v>1</v>
      </c>
      <c r="E46" s="69"/>
      <c r="F46" s="69"/>
      <c r="G46" s="70"/>
      <c r="H46" s="68" t="s">
        <v>22</v>
      </c>
      <c r="I46" s="69"/>
      <c r="J46" s="70"/>
      <c r="K46" s="71">
        <f>Tabelle1!K47</f>
        <v>0.5729166666666667</v>
      </c>
      <c r="L46" s="72"/>
      <c r="M46" s="72"/>
      <c r="N46" s="72"/>
      <c r="O46" s="73"/>
      <c r="P46" s="135" t="str">
        <f>Tabelle1!P47</f>
        <v>Mannschaft B1</v>
      </c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0" t="s">
        <v>20</v>
      </c>
      <c r="AH46" s="75" t="str">
        <f>Tabelle1!AH47</f>
        <v>Mannschaft B3</v>
      </c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6"/>
      <c r="AY46" s="184">
        <f>IF(Tabelle1!AY47="","",Tabelle1!AY47)</f>
      </c>
      <c r="AZ46" s="180"/>
      <c r="BA46" s="11" t="s">
        <v>19</v>
      </c>
      <c r="BB46" s="180">
        <f>IF(Tabelle1!BB47="","",Tabelle1!BB47)</f>
      </c>
      <c r="BC46" s="191"/>
      <c r="BD46" s="286">
        <f>IF(Tabelle1!BD47="","",Tabelle1!BD47)</f>
      </c>
      <c r="BE46" s="287"/>
      <c r="BF46" s="287"/>
      <c r="BG46" s="287"/>
      <c r="BH46" s="288"/>
      <c r="BM46" s="2" t="e">
        <f t="shared" si="0"/>
        <v>#VALUE!</v>
      </c>
      <c r="BN46" s="2">
        <f t="shared" si="1"/>
        <v>0</v>
      </c>
      <c r="BO46" s="2">
        <f t="shared" si="2"/>
        <v>0</v>
      </c>
      <c r="BP46" s="2">
        <f t="shared" si="3"/>
        <v>0</v>
      </c>
    </row>
    <row r="47" spans="2:68" ht="18.75" thickBot="1">
      <c r="B47" s="80">
        <v>20</v>
      </c>
      <c r="C47" s="81"/>
      <c r="D47" s="103">
        <f>Tabelle1!D48</f>
        <v>2</v>
      </c>
      <c r="E47" s="104"/>
      <c r="F47" s="104"/>
      <c r="G47" s="105"/>
      <c r="H47" s="85" t="s">
        <v>22</v>
      </c>
      <c r="I47" s="86"/>
      <c r="J47" s="87"/>
      <c r="K47" s="106">
        <f>Tabelle1!K48</f>
        <v>0.5729166666666667</v>
      </c>
      <c r="L47" s="107"/>
      <c r="M47" s="107"/>
      <c r="N47" s="107"/>
      <c r="O47" s="108"/>
      <c r="P47" s="292" t="str">
        <f>Tabelle1!P48</f>
        <v>Mannschaft B2</v>
      </c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12" t="s">
        <v>20</v>
      </c>
      <c r="AH47" s="110" t="str">
        <f>Tabelle1!AH48</f>
        <v>Mannschaft B4</v>
      </c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1"/>
      <c r="AY47" s="289">
        <f>IF(Tabelle1!AY48="","",Tabelle1!AY48)</f>
      </c>
      <c r="AZ47" s="290"/>
      <c r="BA47" s="13" t="s">
        <v>19</v>
      </c>
      <c r="BB47" s="290">
        <f>IF(Tabelle1!BB48="","",Tabelle1!BB48)</f>
      </c>
      <c r="BC47" s="291"/>
      <c r="BD47" s="267"/>
      <c r="BE47" s="268"/>
      <c r="BF47" s="268"/>
      <c r="BG47" s="268"/>
      <c r="BH47" s="269"/>
      <c r="BM47" s="2" t="e">
        <f t="shared" si="0"/>
        <v>#VALUE!</v>
      </c>
      <c r="BN47" s="2">
        <f t="shared" si="1"/>
        <v>0</v>
      </c>
      <c r="BO47" s="2">
        <f t="shared" si="2"/>
        <v>0</v>
      </c>
      <c r="BP47" s="2">
        <f t="shared" si="3"/>
        <v>0</v>
      </c>
    </row>
    <row r="48" spans="2:68" ht="18">
      <c r="B48" s="63">
        <v>21</v>
      </c>
      <c r="C48" s="64"/>
      <c r="D48" s="68">
        <f>Tabelle1!D49</f>
        <v>1</v>
      </c>
      <c r="E48" s="69"/>
      <c r="F48" s="69"/>
      <c r="G48" s="70"/>
      <c r="H48" s="68" t="s">
        <v>51</v>
      </c>
      <c r="I48" s="69"/>
      <c r="J48" s="70"/>
      <c r="K48" s="71">
        <f>Tabelle1!K49</f>
        <v>0.5937500000000001</v>
      </c>
      <c r="L48" s="72"/>
      <c r="M48" s="72"/>
      <c r="N48" s="72"/>
      <c r="O48" s="73"/>
      <c r="P48" s="135" t="str">
        <f>Tabelle1!P49</f>
        <v>Mannschaft C1</v>
      </c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0" t="s">
        <v>20</v>
      </c>
      <c r="AH48" s="75" t="str">
        <f>Tabelle1!AH49</f>
        <v>Mannschaft C3</v>
      </c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6"/>
      <c r="AY48" s="184">
        <f>IF(Tabelle1!AY49="","",Tabelle1!AY49)</f>
      </c>
      <c r="AZ48" s="180"/>
      <c r="BA48" s="11" t="s">
        <v>19</v>
      </c>
      <c r="BB48" s="180">
        <f>IF(Tabelle1!BB49="","",Tabelle1!BB49)</f>
      </c>
      <c r="BC48" s="191"/>
      <c r="BD48" s="286">
        <f>IF(Tabelle1!BD49="","",Tabelle1!BD49)</f>
      </c>
      <c r="BE48" s="287"/>
      <c r="BF48" s="287"/>
      <c r="BG48" s="287"/>
      <c r="BH48" s="288"/>
      <c r="BM48" s="2" t="e">
        <f t="shared" si="0"/>
        <v>#VALUE!</v>
      </c>
      <c r="BN48" s="2">
        <f t="shared" si="1"/>
        <v>0</v>
      </c>
      <c r="BO48" s="2">
        <f t="shared" si="2"/>
        <v>0</v>
      </c>
      <c r="BP48" s="2">
        <f t="shared" si="3"/>
        <v>0</v>
      </c>
    </row>
    <row r="49" spans="2:68" ht="18.75" thickBot="1">
      <c r="B49" s="80">
        <v>22</v>
      </c>
      <c r="C49" s="81"/>
      <c r="D49" s="103">
        <f>Tabelle1!D50</f>
        <v>2</v>
      </c>
      <c r="E49" s="104"/>
      <c r="F49" s="104"/>
      <c r="G49" s="105"/>
      <c r="H49" s="85" t="s">
        <v>51</v>
      </c>
      <c r="I49" s="86"/>
      <c r="J49" s="87"/>
      <c r="K49" s="106">
        <f>Tabelle1!K50</f>
        <v>0.5937500000000001</v>
      </c>
      <c r="L49" s="107"/>
      <c r="M49" s="107"/>
      <c r="N49" s="107"/>
      <c r="O49" s="108"/>
      <c r="P49" s="292" t="str">
        <f>Tabelle1!P50</f>
        <v>Mannschaft C2</v>
      </c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12" t="s">
        <v>20</v>
      </c>
      <c r="AH49" s="110" t="str">
        <f>Tabelle1!AH50</f>
        <v>Mannschaft C4</v>
      </c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1"/>
      <c r="AY49" s="289">
        <f>IF(Tabelle1!AY50="","",Tabelle1!AY50)</f>
      </c>
      <c r="AZ49" s="290"/>
      <c r="BA49" s="13" t="s">
        <v>19</v>
      </c>
      <c r="BB49" s="290">
        <f>IF(Tabelle1!BB50="","",Tabelle1!BB50)</f>
      </c>
      <c r="BC49" s="291"/>
      <c r="BD49" s="267"/>
      <c r="BE49" s="268"/>
      <c r="BF49" s="268"/>
      <c r="BG49" s="268"/>
      <c r="BH49" s="269"/>
      <c r="BM49" s="2" t="e">
        <f t="shared" si="0"/>
        <v>#VALUE!</v>
      </c>
      <c r="BN49" s="2">
        <f t="shared" si="1"/>
        <v>0</v>
      </c>
      <c r="BO49" s="2">
        <f t="shared" si="2"/>
        <v>0</v>
      </c>
      <c r="BP49" s="2">
        <f t="shared" si="3"/>
        <v>0</v>
      </c>
    </row>
    <row r="50" spans="2:68" ht="18">
      <c r="B50" s="63">
        <v>23</v>
      </c>
      <c r="C50" s="64"/>
      <c r="D50" s="68">
        <f>Tabelle1!D51</f>
        <v>1</v>
      </c>
      <c r="E50" s="69"/>
      <c r="F50" s="69"/>
      <c r="G50" s="70"/>
      <c r="H50" s="68" t="s">
        <v>59</v>
      </c>
      <c r="I50" s="69"/>
      <c r="J50" s="70"/>
      <c r="K50" s="71">
        <f>Tabelle1!K51</f>
        <v>0.6145833333333335</v>
      </c>
      <c r="L50" s="72"/>
      <c r="M50" s="72"/>
      <c r="N50" s="72"/>
      <c r="O50" s="73"/>
      <c r="P50" s="135" t="str">
        <f>Tabelle1!P51</f>
        <v>Mannschaft D1</v>
      </c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0" t="s">
        <v>20</v>
      </c>
      <c r="AH50" s="75" t="str">
        <f>Tabelle1!AH51</f>
        <v>Mannschaft D3</v>
      </c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6"/>
      <c r="AY50" s="184">
        <f>IF(Tabelle1!AY51="","",Tabelle1!AY51)</f>
      </c>
      <c r="AZ50" s="180"/>
      <c r="BA50" s="11" t="s">
        <v>19</v>
      </c>
      <c r="BB50" s="180">
        <f>IF(Tabelle1!BB51="","",Tabelle1!BB51)</f>
      </c>
      <c r="BC50" s="191"/>
      <c r="BD50" s="286">
        <f>IF(Tabelle1!BD51="","",Tabelle1!BD51)</f>
      </c>
      <c r="BE50" s="287"/>
      <c r="BF50" s="287"/>
      <c r="BG50" s="287"/>
      <c r="BH50" s="288"/>
      <c r="BM50" s="2" t="e">
        <f t="shared" si="0"/>
        <v>#VALUE!</v>
      </c>
      <c r="BN50" s="2">
        <f t="shared" si="1"/>
        <v>0</v>
      </c>
      <c r="BO50" s="2">
        <f t="shared" si="2"/>
        <v>0</v>
      </c>
      <c r="BP50" s="2">
        <f t="shared" si="3"/>
        <v>0</v>
      </c>
    </row>
    <row r="51" spans="2:68" ht="18.75" thickBot="1">
      <c r="B51" s="80">
        <v>24</v>
      </c>
      <c r="C51" s="81"/>
      <c r="D51" s="85">
        <f>Tabelle1!D52</f>
        <v>2</v>
      </c>
      <c r="E51" s="86"/>
      <c r="F51" s="86"/>
      <c r="G51" s="87"/>
      <c r="H51" s="85" t="s">
        <v>59</v>
      </c>
      <c r="I51" s="86"/>
      <c r="J51" s="87"/>
      <c r="K51" s="88">
        <f>Tabelle1!K52</f>
        <v>0.6145833333333335</v>
      </c>
      <c r="L51" s="89"/>
      <c r="M51" s="89"/>
      <c r="N51" s="89"/>
      <c r="O51" s="90"/>
      <c r="P51" s="174" t="str">
        <f>Tabelle1!P52</f>
        <v>Mannschaft D2</v>
      </c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2" t="s">
        <v>20</v>
      </c>
      <c r="AH51" s="92" t="str">
        <f>Tabelle1!AH52</f>
        <v>Mannschaft D4</v>
      </c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3"/>
      <c r="AY51" s="278">
        <f>IF(Tabelle1!AY52="","",Tabelle1!AY52)</f>
      </c>
      <c r="AZ51" s="159"/>
      <c r="BA51" s="13" t="s">
        <v>19</v>
      </c>
      <c r="BB51" s="159">
        <f>IF(Tabelle1!BB52="","",Tabelle1!BB52)</f>
      </c>
      <c r="BC51" s="160"/>
      <c r="BD51" s="267"/>
      <c r="BE51" s="268"/>
      <c r="BF51" s="268"/>
      <c r="BG51" s="268"/>
      <c r="BH51" s="269"/>
      <c r="BM51" s="2" t="e">
        <f t="shared" si="0"/>
        <v>#VALUE!</v>
      </c>
      <c r="BN51" s="2">
        <f t="shared" si="1"/>
        <v>0</v>
      </c>
      <c r="BO51" s="2">
        <f t="shared" si="2"/>
        <v>0</v>
      </c>
      <c r="BP51" s="2">
        <f t="shared" si="3"/>
        <v>0</v>
      </c>
    </row>
    <row r="52" ht="18.75" thickBot="1"/>
    <row r="53" spans="2:69" ht="18.75" thickBot="1">
      <c r="B53" s="238" t="s">
        <v>28</v>
      </c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7"/>
      <c r="U53" s="238" t="s">
        <v>29</v>
      </c>
      <c r="V53" s="236"/>
      <c r="W53" s="237"/>
      <c r="X53" s="238" t="s">
        <v>30</v>
      </c>
      <c r="Y53" s="236"/>
      <c r="Z53" s="237"/>
      <c r="AA53" s="238" t="s">
        <v>31</v>
      </c>
      <c r="AB53" s="236"/>
      <c r="AC53" s="236"/>
      <c r="AD53" s="236"/>
      <c r="AE53" s="237"/>
      <c r="AF53" s="236" t="s">
        <v>32</v>
      </c>
      <c r="AG53" s="236"/>
      <c r="AH53" s="237"/>
      <c r="BM53" s="2" t="s">
        <v>40</v>
      </c>
      <c r="BN53" s="2" t="s">
        <v>41</v>
      </c>
      <c r="BO53" s="2" t="s">
        <v>42</v>
      </c>
      <c r="BP53" s="2" t="s">
        <v>27</v>
      </c>
      <c r="BQ53" s="2" t="s">
        <v>24</v>
      </c>
    </row>
    <row r="54" spans="2:76" ht="18">
      <c r="B54" s="63" t="s">
        <v>4</v>
      </c>
      <c r="C54" s="180"/>
      <c r="D54" s="181" t="str">
        <f>Tabelle1!D55</f>
        <v>Mannschaft A2</v>
      </c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53"/>
      <c r="U54" s="239">
        <f>Tabelle1!U55</f>
        <v>0</v>
      </c>
      <c r="V54" s="240"/>
      <c r="W54" s="241"/>
      <c r="X54" s="63">
        <f>Tabelle1!X55</f>
        <v>0</v>
      </c>
      <c r="Y54" s="180"/>
      <c r="Z54" s="191"/>
      <c r="AA54" s="63">
        <f>Tabelle1!AA55</f>
        <v>0</v>
      </c>
      <c r="AB54" s="180"/>
      <c r="AC54" s="18" t="s">
        <v>19</v>
      </c>
      <c r="AD54" s="180">
        <f>Tabelle1!AD55</f>
        <v>0</v>
      </c>
      <c r="AE54" s="191"/>
      <c r="AF54" s="63">
        <f>Tabelle1!AF55</f>
        <v>0</v>
      </c>
      <c r="AG54" s="180"/>
      <c r="AH54" s="191"/>
      <c r="BM54" s="2">
        <f>BN28+BO36+BN44</f>
        <v>0</v>
      </c>
      <c r="BN54" s="2" t="e">
        <f>AY28+BB36+AY44</f>
        <v>#VALUE!</v>
      </c>
      <c r="BO54" s="2" t="e">
        <f>BB28+AY36+BB44</f>
        <v>#VALUE!</v>
      </c>
      <c r="BP54" s="2">
        <f>BP28+BP36+BP44</f>
        <v>0</v>
      </c>
      <c r="BQ54" s="2" t="e">
        <f>BN54-BO54</f>
        <v>#VALUE!</v>
      </c>
      <c r="BS54" s="2" t="str">
        <f>$D$17</f>
        <v>Mannschaft A2</v>
      </c>
      <c r="BT54" s="2">
        <f>$BP$55</f>
        <v>0</v>
      </c>
      <c r="BU54" s="2">
        <f>$BM$55</f>
        <v>0</v>
      </c>
      <c r="BV54" s="2" t="e">
        <f>$BN$55</f>
        <v>#VALUE!</v>
      </c>
      <c r="BW54" s="2" t="e">
        <f>$BO$55</f>
        <v>#VALUE!</v>
      </c>
      <c r="BX54" s="2" t="e">
        <f>$BQ$55</f>
        <v>#VALUE!</v>
      </c>
    </row>
    <row r="55" spans="2:76" ht="18">
      <c r="B55" s="156" t="s">
        <v>5</v>
      </c>
      <c r="C55" s="157"/>
      <c r="D55" s="175" t="str">
        <f>Tabelle1!D56</f>
        <v>Mannschaft A4</v>
      </c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1"/>
      <c r="U55" s="283">
        <f>Tabelle1!U56</f>
        <v>0</v>
      </c>
      <c r="V55" s="284"/>
      <c r="W55" s="285"/>
      <c r="X55" s="156">
        <f>Tabelle1!X56</f>
        <v>0</v>
      </c>
      <c r="Y55" s="157"/>
      <c r="Z55" s="158"/>
      <c r="AA55" s="156">
        <f>Tabelle1!AA56</f>
        <v>0</v>
      </c>
      <c r="AB55" s="157"/>
      <c r="AC55" s="19" t="s">
        <v>19</v>
      </c>
      <c r="AD55" s="157">
        <f>Tabelle1!AD56</f>
        <v>0</v>
      </c>
      <c r="AE55" s="158"/>
      <c r="AF55" s="156">
        <f>Tabelle1!AF56</f>
        <v>0</v>
      </c>
      <c r="AG55" s="157"/>
      <c r="AH55" s="158"/>
      <c r="BM55" s="2">
        <f>BO28+BN37+BN45</f>
        <v>0</v>
      </c>
      <c r="BN55" s="2" t="e">
        <f>BB28+AY37+AY45</f>
        <v>#VALUE!</v>
      </c>
      <c r="BO55" s="2" t="e">
        <f>AY28+BB37+BB45</f>
        <v>#VALUE!</v>
      </c>
      <c r="BP55" s="2">
        <f>BP28+BP37+BP45</f>
        <v>0</v>
      </c>
      <c r="BQ55" s="2" t="e">
        <f>BN55-BO55</f>
        <v>#VALUE!</v>
      </c>
      <c r="BS55" s="2" t="str">
        <f>$D$19</f>
        <v>Mannschaft A4</v>
      </c>
      <c r="BT55" s="2">
        <f>$BP$57</f>
        <v>0</v>
      </c>
      <c r="BU55" s="2">
        <f>$BM$57</f>
        <v>0</v>
      </c>
      <c r="BV55" s="2" t="e">
        <f>$BN$57</f>
        <v>#VALUE!</v>
      </c>
      <c r="BW55" s="2" t="e">
        <f>$BO$57</f>
        <v>#VALUE!</v>
      </c>
      <c r="BX55" s="2" t="e">
        <f>$BQ$57</f>
        <v>#VALUE!</v>
      </c>
    </row>
    <row r="56" spans="2:76" ht="18">
      <c r="B56" s="156" t="s">
        <v>6</v>
      </c>
      <c r="C56" s="157"/>
      <c r="D56" s="175" t="str">
        <f>Tabelle1!D57</f>
        <v>Mannschaft A3</v>
      </c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1"/>
      <c r="U56" s="283">
        <f>Tabelle1!U57</f>
        <v>0</v>
      </c>
      <c r="V56" s="284"/>
      <c r="W56" s="285"/>
      <c r="X56" s="156">
        <f>Tabelle1!X57</f>
        <v>0</v>
      </c>
      <c r="Y56" s="157"/>
      <c r="Z56" s="158"/>
      <c r="AA56" s="156">
        <f>Tabelle1!AA57</f>
        <v>0</v>
      </c>
      <c r="AB56" s="157"/>
      <c r="AC56" s="19" t="s">
        <v>19</v>
      </c>
      <c r="AD56" s="157">
        <f>Tabelle1!AD57</f>
        <v>0</v>
      </c>
      <c r="AE56" s="158"/>
      <c r="AF56" s="156">
        <f>Tabelle1!AF57</f>
        <v>0</v>
      </c>
      <c r="AG56" s="157"/>
      <c r="AH56" s="158"/>
      <c r="BM56" s="2">
        <f>BN29+BO37+BO44</f>
        <v>0</v>
      </c>
      <c r="BN56" s="2" t="e">
        <f>AY29+BB37+BB44</f>
        <v>#VALUE!</v>
      </c>
      <c r="BO56" s="2" t="e">
        <f>BB29+AY37+AY44</f>
        <v>#VALUE!</v>
      </c>
      <c r="BP56" s="2">
        <f>BP29+BP37+BP44</f>
        <v>0</v>
      </c>
      <c r="BQ56" s="2" t="e">
        <f>BN56-BO56</f>
        <v>#VALUE!</v>
      </c>
      <c r="BS56" s="2" t="str">
        <f>$D$18</f>
        <v>Mannschaft A3</v>
      </c>
      <c r="BT56" s="2">
        <f>$BP$56</f>
        <v>0</v>
      </c>
      <c r="BU56" s="2">
        <f>$BM$56</f>
        <v>0</v>
      </c>
      <c r="BV56" s="2" t="e">
        <f>$BN$56</f>
        <v>#VALUE!</v>
      </c>
      <c r="BW56" s="2" t="e">
        <f>$BO$56</f>
        <v>#VALUE!</v>
      </c>
      <c r="BX56" s="2" t="e">
        <f>$BQ$56</f>
        <v>#VALUE!</v>
      </c>
    </row>
    <row r="57" spans="2:76" ht="18.75" thickBot="1">
      <c r="B57" s="80" t="s">
        <v>7</v>
      </c>
      <c r="C57" s="159"/>
      <c r="D57" s="163" t="str">
        <f>Tabelle1!D58</f>
        <v>Mannschaft A1</v>
      </c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7"/>
      <c r="U57" s="280">
        <f>Tabelle1!U58</f>
        <v>0</v>
      </c>
      <c r="V57" s="281"/>
      <c r="W57" s="282"/>
      <c r="X57" s="80">
        <f>Tabelle1!X58</f>
        <v>0</v>
      </c>
      <c r="Y57" s="159"/>
      <c r="Z57" s="160"/>
      <c r="AA57" s="80">
        <f>Tabelle1!AA58</f>
        <v>0</v>
      </c>
      <c r="AB57" s="159"/>
      <c r="AC57" s="20" t="s">
        <v>19</v>
      </c>
      <c r="AD57" s="159">
        <f>Tabelle1!AD58</f>
        <v>0</v>
      </c>
      <c r="AE57" s="160"/>
      <c r="AF57" s="80">
        <f>Tabelle1!AF58</f>
        <v>0</v>
      </c>
      <c r="AG57" s="159"/>
      <c r="AH57" s="160"/>
      <c r="BM57" s="2">
        <f>BO29+BN36+BO45</f>
        <v>0</v>
      </c>
      <c r="BN57" s="2" t="e">
        <f>BB29+AY36+BB45</f>
        <v>#VALUE!</v>
      </c>
      <c r="BO57" s="2" t="e">
        <f>AY29+BB36+AY45</f>
        <v>#VALUE!</v>
      </c>
      <c r="BP57" s="2">
        <f>BP29+BP36+BP45</f>
        <v>0</v>
      </c>
      <c r="BQ57" s="2" t="e">
        <f>BN57-BO57</f>
        <v>#VALUE!</v>
      </c>
      <c r="BS57" s="2" t="str">
        <f>$D$16</f>
        <v>Mannschaft A1</v>
      </c>
      <c r="BT57" s="2">
        <f>$BP$54</f>
        <v>0</v>
      </c>
      <c r="BU57" s="2">
        <f>$BM$54</f>
        <v>0</v>
      </c>
      <c r="BV57" s="2" t="e">
        <f>$BN$54</f>
        <v>#VALUE!</v>
      </c>
      <c r="BW57" s="2" t="e">
        <f>$BO$54</f>
        <v>#VALUE!</v>
      </c>
      <c r="BX57" s="2" t="e">
        <f>$BQ$54</f>
        <v>#VALUE!</v>
      </c>
    </row>
    <row r="58" ht="18.75" thickBot="1"/>
    <row r="59" spans="2:69" ht="18.75" thickBot="1">
      <c r="B59" s="228" t="s">
        <v>34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229" t="s">
        <v>29</v>
      </c>
      <c r="V59" s="230"/>
      <c r="W59" s="231"/>
      <c r="X59" s="229" t="s">
        <v>30</v>
      </c>
      <c r="Y59" s="230"/>
      <c r="Z59" s="231"/>
      <c r="AA59" s="228" t="s">
        <v>31</v>
      </c>
      <c r="AB59" s="189"/>
      <c r="AC59" s="189"/>
      <c r="AD59" s="189"/>
      <c r="AE59" s="190"/>
      <c r="AF59" s="189" t="s">
        <v>32</v>
      </c>
      <c r="AG59" s="189"/>
      <c r="AH59" s="190"/>
      <c r="BM59" s="2" t="s">
        <v>40</v>
      </c>
      <c r="BN59" s="2" t="s">
        <v>41</v>
      </c>
      <c r="BO59" s="2" t="s">
        <v>42</v>
      </c>
      <c r="BP59" s="2" t="s">
        <v>27</v>
      </c>
      <c r="BQ59" s="2" t="s">
        <v>24</v>
      </c>
    </row>
    <row r="60" spans="2:76" ht="18">
      <c r="B60" s="63" t="s">
        <v>4</v>
      </c>
      <c r="C60" s="180"/>
      <c r="D60" s="181" t="str">
        <f>Tabelle1!D61</f>
        <v>Mannschaft B4</v>
      </c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82">
        <f>Tabelle1!U61</f>
        <v>0</v>
      </c>
      <c r="V60" s="183"/>
      <c r="W60" s="184"/>
      <c r="X60" s="182">
        <f>Tabelle1!X61</f>
        <v>0</v>
      </c>
      <c r="Y60" s="183"/>
      <c r="Z60" s="185"/>
      <c r="AA60" s="180">
        <f>Tabelle1!AA61</f>
        <v>0</v>
      </c>
      <c r="AB60" s="180"/>
      <c r="AC60" s="18" t="s">
        <v>19</v>
      </c>
      <c r="AD60" s="180">
        <f>Tabelle1!AD61</f>
        <v>0</v>
      </c>
      <c r="AE60" s="191"/>
      <c r="AF60" s="63">
        <f>Tabelle1!AF61</f>
        <v>0</v>
      </c>
      <c r="AG60" s="180"/>
      <c r="AH60" s="191"/>
      <c r="BM60" s="2">
        <f>BN30+BO38+BN46</f>
        <v>0</v>
      </c>
      <c r="BN60" s="2" t="e">
        <f>AY30+BB38+AY46</f>
        <v>#VALUE!</v>
      </c>
      <c r="BO60" s="2" t="e">
        <f>BB30+AY38+BB46</f>
        <v>#VALUE!</v>
      </c>
      <c r="BP60" s="2">
        <f>BP30+BP38+BP46</f>
        <v>0</v>
      </c>
      <c r="BQ60" s="2" t="e">
        <f>BN60-BO60</f>
        <v>#VALUE!</v>
      </c>
      <c r="BS60" s="2" t="str">
        <f>$AF$19</f>
        <v>Mannschaft B4</v>
      </c>
      <c r="BT60" s="2">
        <f>$BP$63</f>
        <v>0</v>
      </c>
      <c r="BU60" s="2">
        <f>$BM$63</f>
        <v>0</v>
      </c>
      <c r="BV60" s="2" t="e">
        <f>$BN$63</f>
        <v>#VALUE!</v>
      </c>
      <c r="BW60" s="2" t="e">
        <f>$BO$63</f>
        <v>#VALUE!</v>
      </c>
      <c r="BX60" s="2" t="e">
        <f>$BQ$63</f>
        <v>#VALUE!</v>
      </c>
    </row>
    <row r="61" spans="2:76" ht="18">
      <c r="B61" s="156" t="s">
        <v>5</v>
      </c>
      <c r="C61" s="157"/>
      <c r="D61" s="175" t="str">
        <f>Tabelle1!D62</f>
        <v>Mannschaft B1</v>
      </c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76">
        <f>Tabelle1!U62</f>
        <v>0</v>
      </c>
      <c r="V61" s="177"/>
      <c r="W61" s="178"/>
      <c r="X61" s="176">
        <f>Tabelle1!X62</f>
        <v>0</v>
      </c>
      <c r="Y61" s="177"/>
      <c r="Z61" s="179"/>
      <c r="AA61" s="157">
        <f>Tabelle1!AA62</f>
        <v>0</v>
      </c>
      <c r="AB61" s="157"/>
      <c r="AC61" s="19" t="s">
        <v>19</v>
      </c>
      <c r="AD61" s="157">
        <f>Tabelle1!AD62</f>
        <v>0</v>
      </c>
      <c r="AE61" s="158"/>
      <c r="AF61" s="156">
        <f>Tabelle1!AF62</f>
        <v>0</v>
      </c>
      <c r="AG61" s="157"/>
      <c r="AH61" s="158"/>
      <c r="BM61" s="2">
        <f>BO30+BN39+BN47</f>
        <v>0</v>
      </c>
      <c r="BN61" s="2" t="e">
        <f>BB30+AY39+AY47</f>
        <v>#VALUE!</v>
      </c>
      <c r="BO61" s="2" t="e">
        <f>AY30+BB39+BB47</f>
        <v>#VALUE!</v>
      </c>
      <c r="BP61" s="2">
        <f>BP30+BP39+BP47</f>
        <v>0</v>
      </c>
      <c r="BQ61" s="2" t="e">
        <f>BN61-BO61</f>
        <v>#VALUE!</v>
      </c>
      <c r="BS61" s="2" t="str">
        <f>$AF$16</f>
        <v>Mannschaft B1</v>
      </c>
      <c r="BT61" s="2">
        <f>$BP$60</f>
        <v>0</v>
      </c>
      <c r="BU61" s="2">
        <f>$BM$60</f>
        <v>0</v>
      </c>
      <c r="BV61" s="2" t="e">
        <f>$BN$60</f>
        <v>#VALUE!</v>
      </c>
      <c r="BW61" s="2" t="e">
        <f>$BO$60</f>
        <v>#VALUE!</v>
      </c>
      <c r="BX61" s="2" t="e">
        <f>$BQ$60</f>
        <v>#VALUE!</v>
      </c>
    </row>
    <row r="62" spans="2:76" ht="18">
      <c r="B62" s="156" t="s">
        <v>6</v>
      </c>
      <c r="C62" s="157"/>
      <c r="D62" s="175" t="str">
        <f>Tabelle1!D63</f>
        <v>Mannschaft B2</v>
      </c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76">
        <f>Tabelle1!U63</f>
        <v>0</v>
      </c>
      <c r="V62" s="177"/>
      <c r="W62" s="178"/>
      <c r="X62" s="176">
        <f>Tabelle1!X63</f>
        <v>0</v>
      </c>
      <c r="Y62" s="177"/>
      <c r="Z62" s="179"/>
      <c r="AA62" s="157">
        <f>Tabelle1!AA63</f>
        <v>0</v>
      </c>
      <c r="AB62" s="157"/>
      <c r="AC62" s="19" t="s">
        <v>19</v>
      </c>
      <c r="AD62" s="157">
        <f>Tabelle1!AD63</f>
        <v>0</v>
      </c>
      <c r="AE62" s="158"/>
      <c r="AF62" s="156">
        <f>Tabelle1!AF63</f>
        <v>0</v>
      </c>
      <c r="AG62" s="157"/>
      <c r="AH62" s="158"/>
      <c r="BM62" s="2">
        <f>BN31+BO39+BO46</f>
        <v>0</v>
      </c>
      <c r="BN62" s="2" t="e">
        <f>AY31+BB39+BB46</f>
        <v>#VALUE!</v>
      </c>
      <c r="BO62" s="2" t="e">
        <f>BB31+AY39+AY46</f>
        <v>#VALUE!</v>
      </c>
      <c r="BP62" s="2">
        <f>BP31+BP39+BP46</f>
        <v>0</v>
      </c>
      <c r="BQ62" s="2" t="e">
        <f>BN62-BO62</f>
        <v>#VALUE!</v>
      </c>
      <c r="BS62" s="2" t="str">
        <f>$AF$17</f>
        <v>Mannschaft B2</v>
      </c>
      <c r="BT62" s="2">
        <f>$BP$61</f>
        <v>0</v>
      </c>
      <c r="BU62" s="2">
        <f>$BM$61</f>
        <v>0</v>
      </c>
      <c r="BV62" s="2" t="e">
        <f>$BN$61</f>
        <v>#VALUE!</v>
      </c>
      <c r="BW62" s="2" t="e">
        <f>$BO$61</f>
        <v>#VALUE!</v>
      </c>
      <c r="BX62" s="2" t="e">
        <f>$BQ$61</f>
        <v>#VALUE!</v>
      </c>
    </row>
    <row r="63" spans="2:76" ht="18.75" thickBot="1">
      <c r="B63" s="80" t="s">
        <v>7</v>
      </c>
      <c r="C63" s="159"/>
      <c r="D63" s="163" t="str">
        <f>Tabelle1!D64</f>
        <v>Mannschaft B3</v>
      </c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276">
        <f>Tabelle1!U64</f>
        <v>0</v>
      </c>
      <c r="V63" s="277"/>
      <c r="W63" s="278"/>
      <c r="X63" s="276">
        <f>Tabelle1!X64</f>
        <v>0</v>
      </c>
      <c r="Y63" s="277"/>
      <c r="Z63" s="279"/>
      <c r="AA63" s="159">
        <f>Tabelle1!AA64</f>
        <v>0</v>
      </c>
      <c r="AB63" s="159"/>
      <c r="AC63" s="20" t="s">
        <v>19</v>
      </c>
      <c r="AD63" s="159">
        <f>Tabelle1!AD64</f>
        <v>0</v>
      </c>
      <c r="AE63" s="160"/>
      <c r="AF63" s="80">
        <f>Tabelle1!AF64</f>
        <v>0</v>
      </c>
      <c r="AG63" s="159"/>
      <c r="AH63" s="160"/>
      <c r="BM63" s="2">
        <f>BO31+BN38+BO47</f>
        <v>0</v>
      </c>
      <c r="BN63" s="2" t="e">
        <f>BB31+AY38+BB47</f>
        <v>#VALUE!</v>
      </c>
      <c r="BO63" s="2" t="e">
        <f>AY31+BB38+AY47</f>
        <v>#VALUE!</v>
      </c>
      <c r="BP63" s="2">
        <f>BP31+BP38+BP47</f>
        <v>0</v>
      </c>
      <c r="BQ63" s="2" t="e">
        <f>BN63-BO63</f>
        <v>#VALUE!</v>
      </c>
      <c r="BS63" s="2" t="str">
        <f>$AF$18</f>
        <v>Mannschaft B3</v>
      </c>
      <c r="BT63" s="2">
        <f>$BP$62</f>
        <v>0</v>
      </c>
      <c r="BU63" s="2">
        <f>$BM$62</f>
        <v>0</v>
      </c>
      <c r="BV63" s="2" t="e">
        <f>$BN$62</f>
        <v>#VALUE!</v>
      </c>
      <c r="BW63" s="2" t="e">
        <f>$BO$62</f>
        <v>#VALUE!</v>
      </c>
      <c r="BX63" s="2" t="e">
        <f>$BQ$62</f>
        <v>#VALUE!</v>
      </c>
    </row>
    <row r="64" ht="18.75" thickBot="1"/>
    <row r="65" spans="2:69" ht="18.75" thickBot="1">
      <c r="B65" s="192" t="s">
        <v>52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4"/>
      <c r="U65" s="186" t="s">
        <v>29</v>
      </c>
      <c r="V65" s="187"/>
      <c r="W65" s="188"/>
      <c r="X65" s="186" t="s">
        <v>30</v>
      </c>
      <c r="Y65" s="187"/>
      <c r="Z65" s="188"/>
      <c r="AA65" s="192" t="s">
        <v>31</v>
      </c>
      <c r="AB65" s="193"/>
      <c r="AC65" s="193"/>
      <c r="AD65" s="193"/>
      <c r="AE65" s="194"/>
      <c r="AF65" s="193" t="s">
        <v>32</v>
      </c>
      <c r="AG65" s="193"/>
      <c r="AH65" s="194"/>
      <c r="BM65" s="2" t="s">
        <v>40</v>
      </c>
      <c r="BN65" s="2" t="s">
        <v>41</v>
      </c>
      <c r="BO65" s="2" t="s">
        <v>42</v>
      </c>
      <c r="BP65" s="2" t="s">
        <v>27</v>
      </c>
      <c r="BQ65" s="2" t="s">
        <v>24</v>
      </c>
    </row>
    <row r="66" spans="2:76" ht="18">
      <c r="B66" s="63" t="s">
        <v>4</v>
      </c>
      <c r="C66" s="180"/>
      <c r="D66" s="181" t="str">
        <f>Tabelle1!D67</f>
        <v>Mannschaft C1</v>
      </c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82">
        <f>Tabelle1!U67</f>
        <v>0</v>
      </c>
      <c r="V66" s="183"/>
      <c r="W66" s="184"/>
      <c r="X66" s="182">
        <f>Tabelle1!X67</f>
        <v>0</v>
      </c>
      <c r="Y66" s="183"/>
      <c r="Z66" s="185"/>
      <c r="AA66" s="180">
        <f>Tabelle1!AA67</f>
        <v>0</v>
      </c>
      <c r="AB66" s="180"/>
      <c r="AC66" s="18" t="s">
        <v>19</v>
      </c>
      <c r="AD66" s="180">
        <f>Tabelle1!AD67</f>
        <v>0</v>
      </c>
      <c r="AE66" s="191"/>
      <c r="AF66" s="63">
        <f>Tabelle1!AF67</f>
        <v>0</v>
      </c>
      <c r="AG66" s="180"/>
      <c r="AH66" s="191"/>
      <c r="BM66" s="2">
        <f>BN32+BO40+BN48</f>
        <v>0</v>
      </c>
      <c r="BN66" s="2" t="e">
        <f>AY32+BB40+AY48</f>
        <v>#VALUE!</v>
      </c>
      <c r="BO66" s="2" t="e">
        <f>BB32+AY40+BB48</f>
        <v>#VALUE!</v>
      </c>
      <c r="BP66" s="2">
        <f>BP32+BP40+BP48</f>
        <v>0</v>
      </c>
      <c r="BQ66" s="2" t="e">
        <f>BN66-BO66</f>
        <v>#VALUE!</v>
      </c>
      <c r="BS66" s="2" t="str">
        <f>$D$22</f>
        <v>Mannschaft C1</v>
      </c>
      <c r="BT66" s="2">
        <f>$BP$66</f>
        <v>0</v>
      </c>
      <c r="BU66" s="2">
        <f>$BM$66</f>
        <v>0</v>
      </c>
      <c r="BV66" s="2" t="e">
        <f>$BN$66</f>
        <v>#VALUE!</v>
      </c>
      <c r="BW66" s="2" t="e">
        <f>$BO$66</f>
        <v>#VALUE!</v>
      </c>
      <c r="BX66" s="2" t="e">
        <f>$BQ$66</f>
        <v>#VALUE!</v>
      </c>
    </row>
    <row r="67" spans="2:76" ht="18">
      <c r="B67" s="156" t="s">
        <v>5</v>
      </c>
      <c r="C67" s="157"/>
      <c r="D67" s="175" t="str">
        <f>Tabelle1!D68</f>
        <v>Mannschaft C3</v>
      </c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76">
        <f>Tabelle1!U68</f>
        <v>0</v>
      </c>
      <c r="V67" s="177"/>
      <c r="W67" s="178"/>
      <c r="X67" s="176">
        <f>Tabelle1!X68</f>
        <v>0</v>
      </c>
      <c r="Y67" s="177"/>
      <c r="Z67" s="179"/>
      <c r="AA67" s="157">
        <f>Tabelle1!AA68</f>
        <v>0</v>
      </c>
      <c r="AB67" s="157"/>
      <c r="AC67" s="19" t="s">
        <v>19</v>
      </c>
      <c r="AD67" s="157">
        <f>Tabelle1!AD68</f>
        <v>0</v>
      </c>
      <c r="AE67" s="158"/>
      <c r="AF67" s="156">
        <f>Tabelle1!AF68</f>
        <v>0</v>
      </c>
      <c r="AG67" s="157"/>
      <c r="AH67" s="158"/>
      <c r="BM67" s="2">
        <f>BO32+BN41+BN49</f>
        <v>0</v>
      </c>
      <c r="BN67" s="2" t="e">
        <f>BB32+AY41+AY49</f>
        <v>#VALUE!</v>
      </c>
      <c r="BO67" s="2" t="e">
        <f>AY32+BB41+BB49</f>
        <v>#VALUE!</v>
      </c>
      <c r="BP67" s="2">
        <f>BP32+BP41+BP49</f>
        <v>0</v>
      </c>
      <c r="BQ67" s="2" t="e">
        <f>BN67-BO67</f>
        <v>#VALUE!</v>
      </c>
      <c r="BS67" s="2" t="str">
        <f>$D$24</f>
        <v>Mannschaft C3</v>
      </c>
      <c r="BT67" s="2">
        <f>$BP$68</f>
        <v>0</v>
      </c>
      <c r="BU67" s="2">
        <f>$BM$68</f>
        <v>0</v>
      </c>
      <c r="BV67" s="2" t="e">
        <f>$BN$68</f>
        <v>#VALUE!</v>
      </c>
      <c r="BW67" s="2" t="e">
        <f>$BO$68</f>
        <v>#VALUE!</v>
      </c>
      <c r="BX67" s="2" t="e">
        <f>$BQ$68</f>
        <v>#VALUE!</v>
      </c>
    </row>
    <row r="68" spans="2:76" ht="18">
      <c r="B68" s="156" t="s">
        <v>6</v>
      </c>
      <c r="C68" s="157"/>
      <c r="D68" s="175" t="str">
        <f>Tabelle1!D69</f>
        <v>Mannschaft C4</v>
      </c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76">
        <f>Tabelle1!U69</f>
        <v>0</v>
      </c>
      <c r="V68" s="177"/>
      <c r="W68" s="178"/>
      <c r="X68" s="176">
        <f>Tabelle1!X69</f>
        <v>0</v>
      </c>
      <c r="Y68" s="177"/>
      <c r="Z68" s="179"/>
      <c r="AA68" s="157">
        <f>Tabelle1!AA69</f>
        <v>0</v>
      </c>
      <c r="AB68" s="157"/>
      <c r="AC68" s="19" t="s">
        <v>19</v>
      </c>
      <c r="AD68" s="157">
        <f>Tabelle1!AD69</f>
        <v>0</v>
      </c>
      <c r="AE68" s="158"/>
      <c r="AF68" s="156">
        <f>Tabelle1!AF69</f>
        <v>0</v>
      </c>
      <c r="AG68" s="157"/>
      <c r="AH68" s="158"/>
      <c r="BM68" s="2">
        <f>BN33+BO41+BO48</f>
        <v>0</v>
      </c>
      <c r="BN68" s="2" t="e">
        <f>AY33+BB41+BB48</f>
        <v>#VALUE!</v>
      </c>
      <c r="BO68" s="2" t="e">
        <f>BB33+AY41+AY48</f>
        <v>#VALUE!</v>
      </c>
      <c r="BP68" s="2">
        <f>BP33+BP41+BP48</f>
        <v>0</v>
      </c>
      <c r="BQ68" s="2" t="e">
        <f>BN68-BO68</f>
        <v>#VALUE!</v>
      </c>
      <c r="BS68" s="2" t="str">
        <f>$D$25</f>
        <v>Mannschaft C4</v>
      </c>
      <c r="BT68" s="2">
        <f>$BP$69</f>
        <v>0</v>
      </c>
      <c r="BU68" s="2">
        <f>$BM$69</f>
        <v>0</v>
      </c>
      <c r="BV68" s="2" t="e">
        <f>$BN$69</f>
        <v>#VALUE!</v>
      </c>
      <c r="BW68" s="2" t="e">
        <f>$BO$69</f>
        <v>#VALUE!</v>
      </c>
      <c r="BX68" s="2" t="e">
        <f>$BQ$69</f>
        <v>#VALUE!</v>
      </c>
    </row>
    <row r="69" spans="2:76" ht="18.75" thickBot="1">
      <c r="B69" s="80" t="s">
        <v>7</v>
      </c>
      <c r="C69" s="160"/>
      <c r="D69" s="163" t="str">
        <f>Tabelle1!D70</f>
        <v>Mannschaft C2</v>
      </c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276">
        <f>Tabelle1!U70</f>
        <v>0</v>
      </c>
      <c r="V69" s="277"/>
      <c r="W69" s="278"/>
      <c r="X69" s="276">
        <f>Tabelle1!X70</f>
        <v>0</v>
      </c>
      <c r="Y69" s="277"/>
      <c r="Z69" s="279"/>
      <c r="AA69" s="159">
        <f>Tabelle1!AA70</f>
        <v>0</v>
      </c>
      <c r="AB69" s="159"/>
      <c r="AC69" s="20" t="s">
        <v>19</v>
      </c>
      <c r="AD69" s="159">
        <f>Tabelle1!AD70</f>
        <v>0</v>
      </c>
      <c r="AE69" s="160"/>
      <c r="AF69" s="80">
        <f>Tabelle1!AF70</f>
        <v>0</v>
      </c>
      <c r="AG69" s="159"/>
      <c r="AH69" s="160"/>
      <c r="BM69" s="2">
        <f>BO33+BN40+BO49</f>
        <v>0</v>
      </c>
      <c r="BN69" s="2" t="e">
        <f>BB33+AY40+BB49</f>
        <v>#VALUE!</v>
      </c>
      <c r="BO69" s="2" t="e">
        <f>AY33+BB40+AY49</f>
        <v>#VALUE!</v>
      </c>
      <c r="BP69" s="2">
        <f>BP33+BP40+BP49</f>
        <v>0</v>
      </c>
      <c r="BQ69" s="2" t="e">
        <f>BN69-BO69</f>
        <v>#VALUE!</v>
      </c>
      <c r="BS69" s="2" t="str">
        <f>$D$23</f>
        <v>Mannschaft C2</v>
      </c>
      <c r="BT69" s="2">
        <f>$BP$67</f>
        <v>0</v>
      </c>
      <c r="BU69" s="2">
        <f>$BM$67</f>
        <v>0</v>
      </c>
      <c r="BV69" s="2" t="e">
        <f>$BN$67</f>
        <v>#VALUE!</v>
      </c>
      <c r="BW69" s="2" t="e">
        <f>$BO$67</f>
        <v>#VALUE!</v>
      </c>
      <c r="BX69" s="2" t="e">
        <f>$BQ$67</f>
        <v>#VALUE!</v>
      </c>
    </row>
    <row r="70" spans="2:34" ht="18.75" thickBot="1">
      <c r="B70" s="24"/>
      <c r="C70" s="2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24"/>
      <c r="V70" s="24"/>
      <c r="W70" s="24"/>
      <c r="X70" s="24"/>
      <c r="Y70" s="24"/>
      <c r="Z70" s="24"/>
      <c r="AA70" s="24"/>
      <c r="AB70" s="24"/>
      <c r="AC70" s="21"/>
      <c r="AD70" s="24"/>
      <c r="AE70" s="24"/>
      <c r="AF70" s="24"/>
      <c r="AG70" s="24"/>
      <c r="AH70" s="24"/>
    </row>
    <row r="71" spans="2:69" ht="18.75" thickBot="1">
      <c r="B71" s="272" t="s">
        <v>58</v>
      </c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1"/>
      <c r="U71" s="273" t="s">
        <v>29</v>
      </c>
      <c r="V71" s="274"/>
      <c r="W71" s="275"/>
      <c r="X71" s="273" t="s">
        <v>30</v>
      </c>
      <c r="Y71" s="274"/>
      <c r="Z71" s="275"/>
      <c r="AA71" s="272" t="s">
        <v>31</v>
      </c>
      <c r="AB71" s="270"/>
      <c r="AC71" s="270"/>
      <c r="AD71" s="270"/>
      <c r="AE71" s="271"/>
      <c r="AF71" s="270" t="s">
        <v>32</v>
      </c>
      <c r="AG71" s="270"/>
      <c r="AH71" s="271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39"/>
      <c r="BE71" s="39"/>
      <c r="BF71" s="39"/>
      <c r="BG71" s="39"/>
      <c r="BH71" s="39"/>
      <c r="BI71" s="39"/>
      <c r="BJ71" s="39"/>
      <c r="BK71" s="39"/>
      <c r="BL71" s="39"/>
      <c r="BM71" s="41" t="s">
        <v>40</v>
      </c>
      <c r="BN71" s="2" t="s">
        <v>41</v>
      </c>
      <c r="BO71" s="2" t="s">
        <v>42</v>
      </c>
      <c r="BP71" s="2" t="s">
        <v>27</v>
      </c>
      <c r="BQ71" s="2" t="s">
        <v>24</v>
      </c>
    </row>
    <row r="72" spans="2:76" ht="18" customHeight="1">
      <c r="B72" s="63" t="s">
        <v>4</v>
      </c>
      <c r="C72" s="180"/>
      <c r="D72" s="181" t="str">
        <f>Tabelle1!D73</f>
        <v>Mannschaft D1</v>
      </c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82">
        <f>Tabelle1!U73</f>
        <v>0</v>
      </c>
      <c r="V72" s="183"/>
      <c r="W72" s="184"/>
      <c r="X72" s="182">
        <f>Tabelle1!X73</f>
        <v>0</v>
      </c>
      <c r="Y72" s="183"/>
      <c r="Z72" s="185"/>
      <c r="AA72" s="180">
        <f>Tabelle1!AA73</f>
        <v>0</v>
      </c>
      <c r="AB72" s="180"/>
      <c r="AC72" s="18" t="s">
        <v>19</v>
      </c>
      <c r="AD72" s="180">
        <f>Tabelle1!AD73</f>
        <v>0</v>
      </c>
      <c r="AE72" s="191"/>
      <c r="AF72" s="63">
        <f>Tabelle1!AF73</f>
        <v>0</v>
      </c>
      <c r="AG72" s="180"/>
      <c r="AH72" s="191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38"/>
      <c r="AZ72" s="38"/>
      <c r="BA72" s="37"/>
      <c r="BB72" s="38"/>
      <c r="BC72" s="38"/>
      <c r="BD72" s="45"/>
      <c r="BE72" s="45"/>
      <c r="BF72" s="45"/>
      <c r="BG72" s="45"/>
      <c r="BH72" s="45"/>
      <c r="BI72" s="45"/>
      <c r="BJ72" s="45"/>
      <c r="BK72" s="45"/>
      <c r="BL72" s="45"/>
      <c r="BM72" s="41">
        <f>BN34+BO42+BN50</f>
        <v>0</v>
      </c>
      <c r="BN72" s="2" t="e">
        <f>AY34+BB42+AY50</f>
        <v>#VALUE!</v>
      </c>
      <c r="BO72" s="2" t="e">
        <f>BB34+AY42+BB50</f>
        <v>#VALUE!</v>
      </c>
      <c r="BP72" s="2">
        <f>BP34+BP42+BP50</f>
        <v>0</v>
      </c>
      <c r="BQ72" s="2" t="e">
        <f>BN72-BO72</f>
        <v>#VALUE!</v>
      </c>
      <c r="BS72" s="2" t="str">
        <f>$AF$22</f>
        <v>Mannschaft D1</v>
      </c>
      <c r="BT72" s="2">
        <f>$BP$72</f>
        <v>0</v>
      </c>
      <c r="BU72" s="2">
        <f>$BM$72</f>
        <v>0</v>
      </c>
      <c r="BV72" s="2" t="e">
        <f>$BN$72</f>
        <v>#VALUE!</v>
      </c>
      <c r="BW72" s="2" t="e">
        <f>$BO$72</f>
        <v>#VALUE!</v>
      </c>
      <c r="BX72" s="2" t="e">
        <f>$BQ$72</f>
        <v>#VALUE!</v>
      </c>
    </row>
    <row r="73" spans="2:76" ht="18" customHeight="1">
      <c r="B73" s="156" t="s">
        <v>5</v>
      </c>
      <c r="C73" s="157"/>
      <c r="D73" s="175" t="str">
        <f>Tabelle1!D74</f>
        <v>Mannschaft D4</v>
      </c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76">
        <f>Tabelle1!U74</f>
        <v>0</v>
      </c>
      <c r="V73" s="177"/>
      <c r="W73" s="178"/>
      <c r="X73" s="176">
        <f>Tabelle1!X74</f>
        <v>0</v>
      </c>
      <c r="Y73" s="177"/>
      <c r="Z73" s="179"/>
      <c r="AA73" s="157">
        <f>Tabelle1!AA74</f>
        <v>0</v>
      </c>
      <c r="AB73" s="157"/>
      <c r="AC73" s="19" t="s">
        <v>19</v>
      </c>
      <c r="AD73" s="157">
        <f>Tabelle1!AD74</f>
        <v>0</v>
      </c>
      <c r="AE73" s="158"/>
      <c r="AF73" s="156">
        <f>Tabelle1!AF74</f>
        <v>0</v>
      </c>
      <c r="AG73" s="157"/>
      <c r="AH73" s="158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41">
        <f>BO34+BN43+BN51</f>
        <v>0</v>
      </c>
      <c r="BN73" s="2" t="e">
        <f>BB34+AY43+AY51</f>
        <v>#VALUE!</v>
      </c>
      <c r="BO73" s="2" t="e">
        <f>AY34+BB43+BB51</f>
        <v>#VALUE!</v>
      </c>
      <c r="BP73" s="2">
        <f>BP34+BP43+BP51</f>
        <v>0</v>
      </c>
      <c r="BQ73" s="2" t="e">
        <f>BN73-BO73</f>
        <v>#VALUE!</v>
      </c>
      <c r="BS73" s="48" t="str">
        <f>$AF$25</f>
        <v>Mannschaft D4</v>
      </c>
      <c r="BT73" s="2">
        <f>$BP$75</f>
        <v>0</v>
      </c>
      <c r="BU73" s="2">
        <f>$BM$75</f>
        <v>0</v>
      </c>
      <c r="BV73" s="2" t="e">
        <f>$BN$75</f>
        <v>#VALUE!</v>
      </c>
      <c r="BW73" s="2" t="e">
        <f>$BO$75</f>
        <v>#VALUE!</v>
      </c>
      <c r="BX73" s="2" t="e">
        <f>$BQ$75</f>
        <v>#VALUE!</v>
      </c>
    </row>
    <row r="74" spans="2:76" ht="18" customHeight="1">
      <c r="B74" s="156" t="s">
        <v>6</v>
      </c>
      <c r="C74" s="157"/>
      <c r="D74" s="175" t="str">
        <f>Tabelle1!D75</f>
        <v>Mannschaft D2</v>
      </c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76">
        <f>Tabelle1!U75</f>
        <v>0</v>
      </c>
      <c r="V74" s="177"/>
      <c r="W74" s="178"/>
      <c r="X74" s="176">
        <f>Tabelle1!X75</f>
        <v>0</v>
      </c>
      <c r="Y74" s="177"/>
      <c r="Z74" s="179"/>
      <c r="AA74" s="157">
        <f>Tabelle1!AA75</f>
        <v>0</v>
      </c>
      <c r="AB74" s="157"/>
      <c r="AC74" s="19" t="s">
        <v>19</v>
      </c>
      <c r="AD74" s="157">
        <f>Tabelle1!AD75</f>
        <v>0</v>
      </c>
      <c r="AE74" s="158"/>
      <c r="AF74" s="156">
        <f>Tabelle1!AF75</f>
        <v>0</v>
      </c>
      <c r="AG74" s="157"/>
      <c r="AH74" s="158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41">
        <f>BN35+BO43+BO50</f>
        <v>0</v>
      </c>
      <c r="BN74" s="2" t="e">
        <f>AY35+BB43+BB50</f>
        <v>#VALUE!</v>
      </c>
      <c r="BO74" s="2" t="e">
        <f>BB35+AY43+AY50</f>
        <v>#VALUE!</v>
      </c>
      <c r="BP74" s="2">
        <f>BP35+BP43+BP50</f>
        <v>0</v>
      </c>
      <c r="BQ74" s="2" t="e">
        <f>BN74-BO74</f>
        <v>#VALUE!</v>
      </c>
      <c r="BS74" s="2" t="str">
        <f>$AF$23</f>
        <v>Mannschaft D2</v>
      </c>
      <c r="BT74" s="2">
        <f>$BP$73</f>
        <v>0</v>
      </c>
      <c r="BU74" s="2">
        <f>$BM$73</f>
        <v>0</v>
      </c>
      <c r="BV74" s="2" t="e">
        <f>$BN$73</f>
        <v>#VALUE!</v>
      </c>
      <c r="BW74" s="2" t="e">
        <f>$BO$73</f>
        <v>#VALUE!</v>
      </c>
      <c r="BX74" s="2" t="e">
        <f>$BQ$73</f>
        <v>#VALUE!</v>
      </c>
    </row>
    <row r="75" spans="2:76" ht="18" customHeight="1" thickBot="1">
      <c r="B75" s="80" t="s">
        <v>7</v>
      </c>
      <c r="C75" s="160"/>
      <c r="D75" s="163" t="str">
        <f>Tabelle1!D76</f>
        <v>Mannschaft D3</v>
      </c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276">
        <f>Tabelle1!U76</f>
        <v>0</v>
      </c>
      <c r="V75" s="277"/>
      <c r="W75" s="278"/>
      <c r="X75" s="276">
        <f>Tabelle1!X76</f>
        <v>0</v>
      </c>
      <c r="Y75" s="277"/>
      <c r="Z75" s="279"/>
      <c r="AA75" s="159">
        <f>Tabelle1!AA76</f>
        <v>0</v>
      </c>
      <c r="AB75" s="159"/>
      <c r="AC75" s="20" t="s">
        <v>19</v>
      </c>
      <c r="AD75" s="159">
        <f>Tabelle1!AD76</f>
        <v>0</v>
      </c>
      <c r="AE75" s="160"/>
      <c r="AF75" s="80">
        <f>Tabelle1!AF76</f>
        <v>0</v>
      </c>
      <c r="AG75" s="159"/>
      <c r="AH75" s="160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39"/>
      <c r="BE75" s="39"/>
      <c r="BF75" s="39"/>
      <c r="BG75" s="39"/>
      <c r="BH75" s="39"/>
      <c r="BI75" s="39"/>
      <c r="BJ75" s="39"/>
      <c r="BK75" s="39"/>
      <c r="BL75" s="39"/>
      <c r="BM75" s="41">
        <f>BO35+BN42+BO51</f>
        <v>0</v>
      </c>
      <c r="BN75" s="2" t="e">
        <f>BB35+AY42+BB51</f>
        <v>#VALUE!</v>
      </c>
      <c r="BO75" s="2" t="e">
        <f>AY35+BB42+AY51</f>
        <v>#VALUE!</v>
      </c>
      <c r="BP75" s="2">
        <f>BP35+BP42+BP51</f>
        <v>0</v>
      </c>
      <c r="BQ75" s="2" t="e">
        <f>BN75-BO75</f>
        <v>#VALUE!</v>
      </c>
      <c r="BS75" s="48" t="str">
        <f>$AF$24</f>
        <v>Mannschaft D3</v>
      </c>
      <c r="BT75" s="2">
        <f>$BP$74</f>
        <v>0</v>
      </c>
      <c r="BU75" s="2">
        <f>$BM$74</f>
        <v>0</v>
      </c>
      <c r="BV75" s="2" t="e">
        <f>$BN$74</f>
        <v>#VALUE!</v>
      </c>
      <c r="BW75" s="2" t="e">
        <f>$BO$74</f>
        <v>#VALUE!</v>
      </c>
      <c r="BX75" s="2" t="e">
        <f>$BQ$74</f>
        <v>#VALUE!</v>
      </c>
    </row>
    <row r="76" spans="2:71" ht="18" customHeight="1">
      <c r="B76" s="24"/>
      <c r="C76" s="2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24"/>
      <c r="V76" s="24"/>
      <c r="W76" s="24"/>
      <c r="X76" s="24"/>
      <c r="Y76" s="24"/>
      <c r="Z76" s="24"/>
      <c r="AA76" s="24"/>
      <c r="AB76" s="24"/>
      <c r="AC76" s="21"/>
      <c r="AD76" s="24"/>
      <c r="AE76" s="24"/>
      <c r="AF76" s="24"/>
      <c r="AG76" s="24"/>
      <c r="AH76" s="24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39"/>
      <c r="BE76" s="39"/>
      <c r="BF76" s="39"/>
      <c r="BG76" s="39"/>
      <c r="BH76" s="39"/>
      <c r="BI76" s="39"/>
      <c r="BJ76" s="39"/>
      <c r="BK76" s="39"/>
      <c r="BL76" s="39"/>
      <c r="BM76" s="41"/>
      <c r="BS76" s="48"/>
    </row>
    <row r="77" spans="2:71" ht="18" customHeight="1">
      <c r="B77" s="24"/>
      <c r="C77" s="24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24"/>
      <c r="V77" s="24"/>
      <c r="W77" s="24"/>
      <c r="X77" s="24"/>
      <c r="Y77" s="24"/>
      <c r="Z77" s="24"/>
      <c r="AA77" s="24"/>
      <c r="AB77" s="24"/>
      <c r="AC77" s="21"/>
      <c r="AD77" s="24"/>
      <c r="AE77" s="24"/>
      <c r="AF77" s="24"/>
      <c r="AG77" s="24"/>
      <c r="AH77" s="24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39"/>
      <c r="BE77" s="39"/>
      <c r="BF77" s="39"/>
      <c r="BG77" s="39"/>
      <c r="BH77" s="39"/>
      <c r="BI77" s="39"/>
      <c r="BJ77" s="39"/>
      <c r="BK77" s="39"/>
      <c r="BL77" s="39"/>
      <c r="BM77" s="41"/>
      <c r="BS77" s="48"/>
    </row>
    <row r="78" spans="2:71" ht="18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38"/>
      <c r="AZ78" s="38"/>
      <c r="BA78" s="37"/>
      <c r="BB78" s="38"/>
      <c r="BC78" s="38"/>
      <c r="BD78" s="45"/>
      <c r="BE78" s="45"/>
      <c r="BF78" s="45"/>
      <c r="BG78" s="45"/>
      <c r="BH78" s="45"/>
      <c r="BI78" s="45"/>
      <c r="BJ78" s="45"/>
      <c r="BK78" s="45"/>
      <c r="BL78" s="45"/>
      <c r="BM78" s="41"/>
      <c r="BS78" s="48"/>
    </row>
    <row r="79" spans="2:65" ht="12.75" customHeight="1" thickBot="1">
      <c r="B79" s="38"/>
      <c r="C79" s="38"/>
      <c r="D79" s="54"/>
      <c r="E79" s="54"/>
      <c r="F79" s="54"/>
      <c r="G79" s="54"/>
      <c r="H79" s="44"/>
      <c r="I79" s="44"/>
      <c r="J79" s="44"/>
      <c r="K79" s="44"/>
      <c r="L79" s="44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42"/>
      <c r="AG79" s="45"/>
      <c r="AH79" s="45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41"/>
    </row>
    <row r="80" spans="2:55" ht="18.75" customHeight="1" thickBot="1">
      <c r="B80" s="257" t="s">
        <v>60</v>
      </c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9"/>
      <c r="AD80" s="260" t="s">
        <v>61</v>
      </c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1"/>
      <c r="AT80" s="261"/>
      <c r="AU80" s="261"/>
      <c r="AV80" s="261"/>
      <c r="AW80" s="261"/>
      <c r="AX80" s="261"/>
      <c r="AY80" s="261"/>
      <c r="AZ80" s="261"/>
      <c r="BA80" s="261"/>
      <c r="BB80" s="261"/>
      <c r="BC80" s="262"/>
    </row>
    <row r="81" spans="2:55" ht="18" customHeight="1">
      <c r="B81" s="154" t="s">
        <v>4</v>
      </c>
      <c r="C81" s="155"/>
      <c r="D81" s="296">
        <f>Tabelle1!D80</f>
      </c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53"/>
      <c r="AD81" s="154" t="s">
        <v>4</v>
      </c>
      <c r="AE81" s="155"/>
      <c r="AF81" s="135">
        <f>Tabelle1!AF80</f>
      </c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53"/>
    </row>
    <row r="82" spans="2:55" ht="18" customHeight="1">
      <c r="B82" s="148" t="s">
        <v>5</v>
      </c>
      <c r="C82" s="149"/>
      <c r="D82" s="294">
        <f>Tabelle1!D81</f>
      </c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1"/>
      <c r="AD82" s="148" t="s">
        <v>5</v>
      </c>
      <c r="AE82" s="149"/>
      <c r="AF82" s="161">
        <f>Tabelle1!AF81</f>
      </c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1"/>
    </row>
    <row r="83" spans="2:55" ht="18" customHeight="1">
      <c r="B83" s="148" t="s">
        <v>6</v>
      </c>
      <c r="C83" s="149"/>
      <c r="D83" s="294">
        <f>Tabelle1!D82</f>
      </c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1"/>
      <c r="AD83" s="148" t="s">
        <v>6</v>
      </c>
      <c r="AE83" s="149"/>
      <c r="AF83" s="161">
        <f>Tabelle1!AF82</f>
      </c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1"/>
    </row>
    <row r="84" spans="2:55" ht="18" customHeight="1" thickBot="1">
      <c r="B84" s="144" t="s">
        <v>7</v>
      </c>
      <c r="C84" s="145"/>
      <c r="D84" s="295">
        <f>Tabelle1!D83</f>
      </c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7"/>
      <c r="AD84" s="144" t="s">
        <v>7</v>
      </c>
      <c r="AE84" s="145"/>
      <c r="AF84" s="174">
        <f>Tabelle1!AF83</f>
      </c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7"/>
    </row>
    <row r="85" spans="2:55" ht="18.75" thickBot="1">
      <c r="B85" s="23"/>
      <c r="C85" s="23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D85" s="23"/>
      <c r="AE85" s="23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</row>
    <row r="86" spans="2:55" ht="18.75" thickBot="1">
      <c r="B86" s="168" t="s">
        <v>62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70"/>
      <c r="AD86" s="171" t="s">
        <v>63</v>
      </c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3"/>
    </row>
    <row r="87" spans="2:55" ht="18" customHeight="1">
      <c r="B87" s="154" t="s">
        <v>4</v>
      </c>
      <c r="C87" s="155"/>
      <c r="D87" s="296">
        <f>Tabelle1!D86</f>
      </c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53"/>
      <c r="AD87" s="154" t="s">
        <v>4</v>
      </c>
      <c r="AE87" s="155"/>
      <c r="AF87" s="296">
        <f>Tabelle1!AF86</f>
      </c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53"/>
    </row>
    <row r="88" spans="2:55" ht="18" customHeight="1">
      <c r="B88" s="148" t="s">
        <v>5</v>
      </c>
      <c r="C88" s="149"/>
      <c r="D88" s="294">
        <f>Tabelle1!D87</f>
      </c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1"/>
      <c r="AD88" s="148" t="s">
        <v>5</v>
      </c>
      <c r="AE88" s="149"/>
      <c r="AF88" s="294">
        <f>Tabelle1!AF87</f>
      </c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1"/>
    </row>
    <row r="89" spans="2:55" ht="18" customHeight="1">
      <c r="B89" s="148" t="s">
        <v>6</v>
      </c>
      <c r="C89" s="149"/>
      <c r="D89" s="294">
        <f>Tabelle1!D88</f>
      </c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1"/>
      <c r="AD89" s="148" t="s">
        <v>6</v>
      </c>
      <c r="AE89" s="149"/>
      <c r="AF89" s="294">
        <f>Tabelle1!AF88</f>
      </c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1"/>
    </row>
    <row r="90" spans="2:55" ht="18" customHeight="1" thickBot="1">
      <c r="B90" s="144" t="s">
        <v>7</v>
      </c>
      <c r="C90" s="145"/>
      <c r="D90" s="295">
        <f>Tabelle1!D89</f>
      </c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7"/>
      <c r="AD90" s="144" t="s">
        <v>7</v>
      </c>
      <c r="AE90" s="145"/>
      <c r="AF90" s="295">
        <f>Tabelle1!AF89</f>
      </c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7"/>
    </row>
    <row r="91" spans="2:55" ht="18" customHeight="1">
      <c r="B91" s="23"/>
      <c r="C91" s="23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D91" s="23"/>
      <c r="AE91" s="23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</row>
    <row r="92" spans="2:55" ht="18" customHeight="1">
      <c r="B92" s="23"/>
      <c r="C92" s="23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D92" s="23"/>
      <c r="AE92" s="23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</row>
    <row r="93" spans="2:55" ht="18" customHeight="1">
      <c r="B93" s="23"/>
      <c r="C93" s="23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D93" s="23"/>
      <c r="AE93" s="23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</row>
    <row r="94" spans="2:55" ht="18" customHeight="1">
      <c r="B94" s="23"/>
      <c r="C94" s="23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D94" s="23"/>
      <c r="AE94" s="23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</row>
    <row r="95" spans="2:55" ht="18" customHeight="1">
      <c r="B95" s="23"/>
      <c r="C95" s="23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D95" s="23"/>
      <c r="AE95" s="23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</row>
    <row r="96" spans="2:55" ht="18" customHeight="1">
      <c r="B96" s="23"/>
      <c r="C96" s="23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D96" s="23"/>
      <c r="AE96" s="23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</row>
    <row r="97" spans="2:55" ht="18" customHeight="1">
      <c r="B97" s="23"/>
      <c r="C97" s="23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D97" s="23"/>
      <c r="AE97" s="23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</row>
    <row r="98" spans="2:55" ht="18" customHeight="1">
      <c r="B98" s="23"/>
      <c r="C98" s="23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D98" s="23"/>
      <c r="AE98" s="23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</row>
    <row r="99" spans="2:55" ht="18" customHeight="1">
      <c r="B99" s="23"/>
      <c r="C99" s="23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D99" s="23"/>
      <c r="AE99" s="23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</row>
    <row r="100" spans="2:55" ht="18" customHeight="1">
      <c r="B100" s="23"/>
      <c r="C100" s="23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D100" s="23"/>
      <c r="AE100" s="23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</row>
    <row r="101" spans="2:55" ht="18" customHeight="1">
      <c r="B101" s="23"/>
      <c r="C101" s="23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D101" s="23"/>
      <c r="AE101" s="23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</row>
    <row r="102" spans="2:55" ht="18" customHeight="1">
      <c r="B102" s="23"/>
      <c r="C102" s="23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D102" s="23"/>
      <c r="AE102" s="23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</row>
    <row r="103" spans="2:55" ht="18" customHeight="1">
      <c r="B103" s="23"/>
      <c r="C103" s="23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D103" s="23"/>
      <c r="AE103" s="23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</row>
    <row r="104" spans="2:55" ht="18" customHeight="1">
      <c r="B104" s="23"/>
      <c r="C104" s="23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D104" s="23"/>
      <c r="AE104" s="23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</row>
    <row r="105" spans="2:55" ht="18" customHeight="1">
      <c r="B105" s="23"/>
      <c r="C105" s="23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D105" s="23"/>
      <c r="AE105" s="23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</row>
    <row r="106" ht="12.75" customHeight="1" thickBot="1"/>
    <row r="107" spans="2:68" ht="18" customHeight="1" thickBot="1">
      <c r="B107" s="140" t="s">
        <v>16</v>
      </c>
      <c r="C107" s="141"/>
      <c r="D107" s="141" t="s">
        <v>17</v>
      </c>
      <c r="E107" s="141"/>
      <c r="F107" s="141"/>
      <c r="G107" s="141"/>
      <c r="H107" s="141" t="s">
        <v>33</v>
      </c>
      <c r="I107" s="141"/>
      <c r="J107" s="141"/>
      <c r="K107" s="141" t="s">
        <v>1</v>
      </c>
      <c r="L107" s="141"/>
      <c r="M107" s="141"/>
      <c r="N107" s="141"/>
      <c r="O107" s="141"/>
      <c r="P107" s="141" t="s">
        <v>66</v>
      </c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2" t="s">
        <v>18</v>
      </c>
      <c r="AZ107" s="141"/>
      <c r="BA107" s="141"/>
      <c r="BB107" s="141"/>
      <c r="BC107" s="143"/>
      <c r="BD107" s="132" t="s">
        <v>65</v>
      </c>
      <c r="BE107" s="133"/>
      <c r="BF107" s="133"/>
      <c r="BG107" s="133"/>
      <c r="BH107" s="134"/>
      <c r="BM107" s="2" t="s">
        <v>24</v>
      </c>
      <c r="BN107" s="2" t="s">
        <v>25</v>
      </c>
      <c r="BO107" s="2" t="s">
        <v>26</v>
      </c>
      <c r="BP107" s="2" t="s">
        <v>27</v>
      </c>
    </row>
    <row r="108" spans="2:68" ht="18" customHeight="1">
      <c r="B108" s="63">
        <v>25</v>
      </c>
      <c r="C108" s="64"/>
      <c r="D108" s="68">
        <f>Tabelle1!D92</f>
        <v>1</v>
      </c>
      <c r="E108" s="69"/>
      <c r="F108" s="69"/>
      <c r="G108" s="70"/>
      <c r="H108" s="68">
        <v>1</v>
      </c>
      <c r="I108" s="69"/>
      <c r="J108" s="70"/>
      <c r="K108" s="71">
        <f>Tabelle1!K92</f>
        <v>0.6354166666666669</v>
      </c>
      <c r="L108" s="72"/>
      <c r="M108" s="72"/>
      <c r="N108" s="72"/>
      <c r="O108" s="73"/>
      <c r="P108" s="135">
        <f>Tabelle1!P92</f>
      </c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0" t="s">
        <v>20</v>
      </c>
      <c r="AH108" s="75">
        <f>Tabelle1!AH92</f>
      </c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6"/>
      <c r="AY108" s="184">
        <f>IF(Tabelle1!AY92="","",Tabelle1!AY92)</f>
      </c>
      <c r="AZ108" s="180"/>
      <c r="BA108" s="11" t="s">
        <v>19</v>
      </c>
      <c r="BB108" s="180">
        <f>IF(Tabelle1!BB92="","",Tabelle1!BB92)</f>
      </c>
      <c r="BC108" s="191"/>
      <c r="BD108" s="286">
        <f>IF(Tabelle1!BD92="","",Tabelle1!BD92)</f>
      </c>
      <c r="BE108" s="287"/>
      <c r="BF108" s="287"/>
      <c r="BG108" s="287"/>
      <c r="BH108" s="288"/>
      <c r="BM108" s="2" t="e">
        <f>AY108-BB108</f>
        <v>#VALUE!</v>
      </c>
      <c r="BN108" s="2">
        <f>IF((OR(AY108="",BB108="")),0,IF(BM108&lt;0,0)+IF(BM108=0,1)+IF(BM108&gt;0,3))</f>
        <v>0</v>
      </c>
      <c r="BO108" s="2">
        <f>IF((OR(AY108="",BB108="")),0,IF(BM108&lt;0,3)+IF(BM108=0,1)+IF(BM108&gt;0,0))</f>
        <v>0</v>
      </c>
      <c r="BP108" s="2">
        <f>IF((OR(AY108="",BB108="")),0,1)</f>
        <v>0</v>
      </c>
    </row>
    <row r="109" spans="2:68" ht="18" customHeight="1" thickBot="1">
      <c r="B109" s="80">
        <v>26</v>
      </c>
      <c r="C109" s="81"/>
      <c r="D109" s="103">
        <f>Tabelle1!D93</f>
        <v>2</v>
      </c>
      <c r="E109" s="104"/>
      <c r="F109" s="104"/>
      <c r="G109" s="105"/>
      <c r="H109" s="85">
        <v>1</v>
      </c>
      <c r="I109" s="86"/>
      <c r="J109" s="87"/>
      <c r="K109" s="106">
        <f>Tabelle1!K93</f>
        <v>0.6354166666666669</v>
      </c>
      <c r="L109" s="107"/>
      <c r="M109" s="107"/>
      <c r="N109" s="107"/>
      <c r="O109" s="108"/>
      <c r="P109" s="292">
        <f>Tabelle1!P93</f>
      </c>
      <c r="Q109" s="293"/>
      <c r="R109" s="293"/>
      <c r="S109" s="293"/>
      <c r="T109" s="293"/>
      <c r="U109" s="293"/>
      <c r="V109" s="293"/>
      <c r="W109" s="293"/>
      <c r="X109" s="293"/>
      <c r="Y109" s="293"/>
      <c r="Z109" s="293"/>
      <c r="AA109" s="293"/>
      <c r="AB109" s="293"/>
      <c r="AC109" s="293"/>
      <c r="AD109" s="293"/>
      <c r="AE109" s="293"/>
      <c r="AF109" s="293"/>
      <c r="AG109" s="12" t="s">
        <v>20</v>
      </c>
      <c r="AH109" s="110">
        <f>Tabelle1!AH93</f>
      </c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1"/>
      <c r="AY109" s="289">
        <f>IF(Tabelle1!AY93="","",Tabelle1!AY93)</f>
      </c>
      <c r="AZ109" s="290"/>
      <c r="BA109" s="13" t="s">
        <v>19</v>
      </c>
      <c r="BB109" s="290">
        <f>IF(Tabelle1!BB93="","",Tabelle1!BB93)</f>
      </c>
      <c r="BC109" s="291"/>
      <c r="BD109" s="267"/>
      <c r="BE109" s="268"/>
      <c r="BF109" s="268"/>
      <c r="BG109" s="268"/>
      <c r="BH109" s="269"/>
      <c r="BM109" s="2" t="e">
        <f aca="true" t="shared" si="4" ref="BM109:BM131">AY109-BB109</f>
        <v>#VALUE!</v>
      </c>
      <c r="BN109" s="2">
        <f aca="true" t="shared" si="5" ref="BN109:BN131">IF((OR(AY109="",BB109="")),0,IF(BM109&lt;0,0)+IF(BM109=0,1)+IF(BM109&gt;0,3))</f>
        <v>0</v>
      </c>
      <c r="BO109" s="2">
        <f aca="true" t="shared" si="6" ref="BO109:BO131">IF((OR(AY109="",BB109="")),0,IF(BM109&lt;0,3)+IF(BM109=0,1)+IF(BM109&gt;0,0))</f>
        <v>0</v>
      </c>
      <c r="BP109" s="2">
        <f aca="true" t="shared" si="7" ref="BP109:BP131">IF((OR(AY109="",BB109="")),0,1)</f>
        <v>0</v>
      </c>
    </row>
    <row r="110" spans="2:68" ht="18" customHeight="1">
      <c r="B110" s="63">
        <v>27</v>
      </c>
      <c r="C110" s="64"/>
      <c r="D110" s="68">
        <f>Tabelle1!D94</f>
        <v>1</v>
      </c>
      <c r="E110" s="69"/>
      <c r="F110" s="69"/>
      <c r="G110" s="70"/>
      <c r="H110" s="68">
        <v>2</v>
      </c>
      <c r="I110" s="69"/>
      <c r="J110" s="70"/>
      <c r="K110" s="71">
        <f>Tabelle1!K94</f>
        <v>0.6562500000000002</v>
      </c>
      <c r="L110" s="72"/>
      <c r="M110" s="72"/>
      <c r="N110" s="72"/>
      <c r="O110" s="73"/>
      <c r="P110" s="135">
        <f>Tabelle1!P94</f>
      </c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0" t="s">
        <v>20</v>
      </c>
      <c r="AH110" s="75">
        <f>Tabelle1!AH94</f>
      </c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6"/>
      <c r="AY110" s="184">
        <f>IF(Tabelle1!AY94="","",Tabelle1!AY94)</f>
      </c>
      <c r="AZ110" s="180"/>
      <c r="BA110" s="11" t="s">
        <v>19</v>
      </c>
      <c r="BB110" s="180">
        <f>IF(Tabelle1!BB94="","",Tabelle1!BB94)</f>
      </c>
      <c r="BC110" s="191"/>
      <c r="BD110" s="286">
        <f>IF(Tabelle1!BD94="","",Tabelle1!BD94)</f>
      </c>
      <c r="BE110" s="287"/>
      <c r="BF110" s="287"/>
      <c r="BG110" s="287"/>
      <c r="BH110" s="288"/>
      <c r="BM110" s="2" t="e">
        <f t="shared" si="4"/>
        <v>#VALUE!</v>
      </c>
      <c r="BN110" s="2">
        <f t="shared" si="5"/>
        <v>0</v>
      </c>
      <c r="BO110" s="2">
        <f t="shared" si="6"/>
        <v>0</v>
      </c>
      <c r="BP110" s="2">
        <f t="shared" si="7"/>
        <v>0</v>
      </c>
    </row>
    <row r="111" spans="2:68" ht="18" customHeight="1" thickBot="1">
      <c r="B111" s="80">
        <v>28</v>
      </c>
      <c r="C111" s="81"/>
      <c r="D111" s="103">
        <f>Tabelle1!D95</f>
        <v>2</v>
      </c>
      <c r="E111" s="104"/>
      <c r="F111" s="104"/>
      <c r="G111" s="105"/>
      <c r="H111" s="85">
        <v>2</v>
      </c>
      <c r="I111" s="86"/>
      <c r="J111" s="87"/>
      <c r="K111" s="106">
        <f>Tabelle1!K95</f>
        <v>0.6562500000000002</v>
      </c>
      <c r="L111" s="107"/>
      <c r="M111" s="107"/>
      <c r="N111" s="107"/>
      <c r="O111" s="108"/>
      <c r="P111" s="292">
        <f>Tabelle1!P95</f>
      </c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12" t="s">
        <v>20</v>
      </c>
      <c r="AH111" s="110">
        <f>Tabelle1!AH95</f>
      </c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1"/>
      <c r="AY111" s="289">
        <f>IF(Tabelle1!AY95="","",Tabelle1!AY95)</f>
      </c>
      <c r="AZ111" s="290"/>
      <c r="BA111" s="13" t="s">
        <v>19</v>
      </c>
      <c r="BB111" s="290">
        <f>IF(Tabelle1!BB95="","",Tabelle1!BB95)</f>
      </c>
      <c r="BC111" s="291"/>
      <c r="BD111" s="267"/>
      <c r="BE111" s="268"/>
      <c r="BF111" s="268"/>
      <c r="BG111" s="268"/>
      <c r="BH111" s="269"/>
      <c r="BM111" s="2" t="e">
        <f t="shared" si="4"/>
        <v>#VALUE!</v>
      </c>
      <c r="BN111" s="2">
        <f t="shared" si="5"/>
        <v>0</v>
      </c>
      <c r="BO111" s="2">
        <f t="shared" si="6"/>
        <v>0</v>
      </c>
      <c r="BP111" s="2">
        <f t="shared" si="7"/>
        <v>0</v>
      </c>
    </row>
    <row r="112" spans="2:68" ht="18" customHeight="1">
      <c r="B112" s="63">
        <v>29</v>
      </c>
      <c r="C112" s="64"/>
      <c r="D112" s="68">
        <f>Tabelle1!D96</f>
        <v>1</v>
      </c>
      <c r="E112" s="69"/>
      <c r="F112" s="69"/>
      <c r="G112" s="70"/>
      <c r="H112" s="68">
        <v>3</v>
      </c>
      <c r="I112" s="69"/>
      <c r="J112" s="70"/>
      <c r="K112" s="71">
        <f>Tabelle1!K96</f>
        <v>0.6770833333333336</v>
      </c>
      <c r="L112" s="72"/>
      <c r="M112" s="72"/>
      <c r="N112" s="72"/>
      <c r="O112" s="73"/>
      <c r="P112" s="135">
        <f>Tabelle1!P96</f>
      </c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0" t="s">
        <v>20</v>
      </c>
      <c r="AH112" s="75">
        <f>Tabelle1!AH96</f>
      </c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6"/>
      <c r="AY112" s="184">
        <f>IF(Tabelle1!AY96="","",Tabelle1!AY96)</f>
      </c>
      <c r="AZ112" s="180"/>
      <c r="BA112" s="11" t="s">
        <v>19</v>
      </c>
      <c r="BB112" s="180">
        <f>IF(Tabelle1!BB96="","",Tabelle1!BB96)</f>
      </c>
      <c r="BC112" s="191"/>
      <c r="BD112" s="286">
        <f>IF(Tabelle1!BD96="","",Tabelle1!BD96)</f>
      </c>
      <c r="BE112" s="287"/>
      <c r="BF112" s="287"/>
      <c r="BG112" s="287"/>
      <c r="BH112" s="288"/>
      <c r="BM112" s="2" t="e">
        <f t="shared" si="4"/>
        <v>#VALUE!</v>
      </c>
      <c r="BN112" s="2">
        <f t="shared" si="5"/>
        <v>0</v>
      </c>
      <c r="BO112" s="2">
        <f t="shared" si="6"/>
        <v>0</v>
      </c>
      <c r="BP112" s="2">
        <f t="shared" si="7"/>
        <v>0</v>
      </c>
    </row>
    <row r="113" spans="2:68" ht="18" customHeight="1" thickBot="1">
      <c r="B113" s="80">
        <v>30</v>
      </c>
      <c r="C113" s="81"/>
      <c r="D113" s="103">
        <f>Tabelle1!D97</f>
        <v>2</v>
      </c>
      <c r="E113" s="104"/>
      <c r="F113" s="104"/>
      <c r="G113" s="105"/>
      <c r="H113" s="85">
        <v>3</v>
      </c>
      <c r="I113" s="86"/>
      <c r="J113" s="87"/>
      <c r="K113" s="106">
        <f>Tabelle1!K97</f>
        <v>0.6770833333333336</v>
      </c>
      <c r="L113" s="107"/>
      <c r="M113" s="107"/>
      <c r="N113" s="107"/>
      <c r="O113" s="108"/>
      <c r="P113" s="292">
        <f>Tabelle1!P97</f>
      </c>
      <c r="Q113" s="293"/>
      <c r="R113" s="293"/>
      <c r="S113" s="293"/>
      <c r="T113" s="293"/>
      <c r="U113" s="293"/>
      <c r="V113" s="293"/>
      <c r="W113" s="293"/>
      <c r="X113" s="293"/>
      <c r="Y113" s="293"/>
      <c r="Z113" s="293"/>
      <c r="AA113" s="293"/>
      <c r="AB113" s="293"/>
      <c r="AC113" s="293"/>
      <c r="AD113" s="293"/>
      <c r="AE113" s="293"/>
      <c r="AF113" s="293"/>
      <c r="AG113" s="12" t="s">
        <v>20</v>
      </c>
      <c r="AH113" s="110">
        <f>Tabelle1!AH97</f>
      </c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1"/>
      <c r="AY113" s="289">
        <f>IF(Tabelle1!AY97="","",Tabelle1!AY97)</f>
      </c>
      <c r="AZ113" s="290"/>
      <c r="BA113" s="13" t="s">
        <v>19</v>
      </c>
      <c r="BB113" s="290">
        <f>IF(Tabelle1!BB97="","",Tabelle1!BB97)</f>
      </c>
      <c r="BC113" s="291"/>
      <c r="BD113" s="267"/>
      <c r="BE113" s="268"/>
      <c r="BF113" s="268"/>
      <c r="BG113" s="268"/>
      <c r="BH113" s="269"/>
      <c r="BM113" s="2" t="e">
        <f t="shared" si="4"/>
        <v>#VALUE!</v>
      </c>
      <c r="BN113" s="2">
        <f t="shared" si="5"/>
        <v>0</v>
      </c>
      <c r="BO113" s="2">
        <f t="shared" si="6"/>
        <v>0</v>
      </c>
      <c r="BP113" s="2">
        <f t="shared" si="7"/>
        <v>0</v>
      </c>
    </row>
    <row r="114" spans="2:68" ht="18" customHeight="1">
      <c r="B114" s="63">
        <v>31</v>
      </c>
      <c r="C114" s="64"/>
      <c r="D114" s="68">
        <f>Tabelle1!D98</f>
        <v>1</v>
      </c>
      <c r="E114" s="69"/>
      <c r="F114" s="69"/>
      <c r="G114" s="70"/>
      <c r="H114" s="68">
        <v>4</v>
      </c>
      <c r="I114" s="69"/>
      <c r="J114" s="70"/>
      <c r="K114" s="71">
        <f>Tabelle1!K98</f>
        <v>0.697916666666667</v>
      </c>
      <c r="L114" s="72"/>
      <c r="M114" s="72"/>
      <c r="N114" s="72"/>
      <c r="O114" s="73"/>
      <c r="P114" s="135">
        <f>Tabelle1!P98</f>
      </c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0" t="s">
        <v>20</v>
      </c>
      <c r="AH114" s="75">
        <f>Tabelle1!AH98</f>
      </c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6"/>
      <c r="AY114" s="184">
        <f>IF(Tabelle1!AY98="","",Tabelle1!AY98)</f>
      </c>
      <c r="AZ114" s="180"/>
      <c r="BA114" s="11" t="s">
        <v>19</v>
      </c>
      <c r="BB114" s="180">
        <f>IF(Tabelle1!BB98="","",Tabelle1!BB98)</f>
      </c>
      <c r="BC114" s="191"/>
      <c r="BD114" s="286">
        <f>IF(Tabelle1!BD98="","",Tabelle1!BD98)</f>
      </c>
      <c r="BE114" s="287"/>
      <c r="BF114" s="287"/>
      <c r="BG114" s="287"/>
      <c r="BH114" s="288"/>
      <c r="BM114" s="2" t="e">
        <f t="shared" si="4"/>
        <v>#VALUE!</v>
      </c>
      <c r="BN114" s="2">
        <f t="shared" si="5"/>
        <v>0</v>
      </c>
      <c r="BO114" s="2">
        <f t="shared" si="6"/>
        <v>0</v>
      </c>
      <c r="BP114" s="2">
        <f t="shared" si="7"/>
        <v>0</v>
      </c>
    </row>
    <row r="115" spans="2:68" ht="18" customHeight="1" thickBot="1">
      <c r="B115" s="80">
        <v>32</v>
      </c>
      <c r="C115" s="81"/>
      <c r="D115" s="103">
        <f>Tabelle1!D99</f>
        <v>2</v>
      </c>
      <c r="E115" s="104"/>
      <c r="F115" s="104"/>
      <c r="G115" s="105"/>
      <c r="H115" s="85">
        <v>4</v>
      </c>
      <c r="I115" s="86"/>
      <c r="J115" s="87"/>
      <c r="K115" s="106">
        <f>Tabelle1!K99</f>
        <v>0.697916666666667</v>
      </c>
      <c r="L115" s="107"/>
      <c r="M115" s="107"/>
      <c r="N115" s="107"/>
      <c r="O115" s="108"/>
      <c r="P115" s="292">
        <f>Tabelle1!P99</f>
      </c>
      <c r="Q115" s="293"/>
      <c r="R115" s="293"/>
      <c r="S115" s="293"/>
      <c r="T115" s="293"/>
      <c r="U115" s="293"/>
      <c r="V115" s="293"/>
      <c r="W115" s="293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12" t="s">
        <v>20</v>
      </c>
      <c r="AH115" s="110">
        <f>Tabelle1!AH99</f>
      </c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1"/>
      <c r="AY115" s="289">
        <f>IF(Tabelle1!AY99="","",Tabelle1!AY99)</f>
      </c>
      <c r="AZ115" s="290"/>
      <c r="BA115" s="13" t="s">
        <v>19</v>
      </c>
      <c r="BB115" s="290">
        <f>IF(Tabelle1!BB99="","",Tabelle1!BB99)</f>
      </c>
      <c r="BC115" s="291"/>
      <c r="BD115" s="267"/>
      <c r="BE115" s="268"/>
      <c r="BF115" s="268"/>
      <c r="BG115" s="268"/>
      <c r="BH115" s="269"/>
      <c r="BM115" s="2" t="e">
        <f t="shared" si="4"/>
        <v>#VALUE!</v>
      </c>
      <c r="BN115" s="2">
        <f t="shared" si="5"/>
        <v>0</v>
      </c>
      <c r="BO115" s="2">
        <f t="shared" si="6"/>
        <v>0</v>
      </c>
      <c r="BP115" s="2">
        <f t="shared" si="7"/>
        <v>0</v>
      </c>
    </row>
    <row r="116" spans="2:68" ht="18" customHeight="1">
      <c r="B116" s="63">
        <v>33</v>
      </c>
      <c r="C116" s="64"/>
      <c r="D116" s="68">
        <f>Tabelle1!D100</f>
        <v>1</v>
      </c>
      <c r="E116" s="69"/>
      <c r="F116" s="69"/>
      <c r="G116" s="70"/>
      <c r="H116" s="68">
        <v>1</v>
      </c>
      <c r="I116" s="69"/>
      <c r="J116" s="70"/>
      <c r="K116" s="71">
        <f>Tabelle1!K100</f>
        <v>0.7187500000000003</v>
      </c>
      <c r="L116" s="72"/>
      <c r="M116" s="72"/>
      <c r="N116" s="72"/>
      <c r="O116" s="73"/>
      <c r="P116" s="135">
        <f>Tabelle1!P100</f>
      </c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0" t="s">
        <v>20</v>
      </c>
      <c r="AH116" s="75">
        <f>Tabelle1!AH100</f>
      </c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6"/>
      <c r="AY116" s="184">
        <f>IF(Tabelle1!AY100="","",Tabelle1!AY100)</f>
      </c>
      <c r="AZ116" s="180"/>
      <c r="BA116" s="11" t="s">
        <v>19</v>
      </c>
      <c r="BB116" s="180">
        <f>IF(Tabelle1!BB100="","",Tabelle1!BB100)</f>
      </c>
      <c r="BC116" s="191"/>
      <c r="BD116" s="286">
        <f>IF(Tabelle1!BD100="","",Tabelle1!BD100)</f>
      </c>
      <c r="BE116" s="287"/>
      <c r="BF116" s="287"/>
      <c r="BG116" s="287"/>
      <c r="BH116" s="288"/>
      <c r="BM116" s="2" t="e">
        <f t="shared" si="4"/>
        <v>#VALUE!</v>
      </c>
      <c r="BN116" s="2">
        <f t="shared" si="5"/>
        <v>0</v>
      </c>
      <c r="BO116" s="2">
        <f t="shared" si="6"/>
        <v>0</v>
      </c>
      <c r="BP116" s="2">
        <f t="shared" si="7"/>
        <v>0</v>
      </c>
    </row>
    <row r="117" spans="2:68" ht="18" customHeight="1" thickBot="1">
      <c r="B117" s="80">
        <v>34</v>
      </c>
      <c r="C117" s="81"/>
      <c r="D117" s="103">
        <f>Tabelle1!D101</f>
        <v>2</v>
      </c>
      <c r="E117" s="104"/>
      <c r="F117" s="104"/>
      <c r="G117" s="105"/>
      <c r="H117" s="85">
        <v>1</v>
      </c>
      <c r="I117" s="86"/>
      <c r="J117" s="87"/>
      <c r="K117" s="106">
        <f>Tabelle1!K101</f>
        <v>0.7187500000000003</v>
      </c>
      <c r="L117" s="107"/>
      <c r="M117" s="107"/>
      <c r="N117" s="107"/>
      <c r="O117" s="108"/>
      <c r="P117" s="292">
        <f>Tabelle1!P101</f>
      </c>
      <c r="Q117" s="293"/>
      <c r="R117" s="293"/>
      <c r="S117" s="293"/>
      <c r="T117" s="293"/>
      <c r="U117" s="293"/>
      <c r="V117" s="293"/>
      <c r="W117" s="293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12" t="s">
        <v>20</v>
      </c>
      <c r="AH117" s="110">
        <f>Tabelle1!AH101</f>
      </c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1"/>
      <c r="AY117" s="289">
        <f>IF(Tabelle1!AY101="","",Tabelle1!AY101)</f>
      </c>
      <c r="AZ117" s="290"/>
      <c r="BA117" s="13" t="s">
        <v>19</v>
      </c>
      <c r="BB117" s="290">
        <f>IF(Tabelle1!BB101="","",Tabelle1!BB101)</f>
      </c>
      <c r="BC117" s="291"/>
      <c r="BD117" s="267"/>
      <c r="BE117" s="268"/>
      <c r="BF117" s="268"/>
      <c r="BG117" s="268"/>
      <c r="BH117" s="269"/>
      <c r="BM117" s="2" t="e">
        <f t="shared" si="4"/>
        <v>#VALUE!</v>
      </c>
      <c r="BN117" s="2">
        <f t="shared" si="5"/>
        <v>0</v>
      </c>
      <c r="BO117" s="2">
        <f t="shared" si="6"/>
        <v>0</v>
      </c>
      <c r="BP117" s="2">
        <f t="shared" si="7"/>
        <v>0</v>
      </c>
    </row>
    <row r="118" spans="2:68" ht="18" customHeight="1">
      <c r="B118" s="63">
        <v>35</v>
      </c>
      <c r="C118" s="64"/>
      <c r="D118" s="68">
        <f>Tabelle1!D102</f>
        <v>1</v>
      </c>
      <c r="E118" s="69"/>
      <c r="F118" s="69"/>
      <c r="G118" s="70"/>
      <c r="H118" s="68">
        <v>2</v>
      </c>
      <c r="I118" s="69"/>
      <c r="J118" s="70"/>
      <c r="K118" s="71">
        <f>Tabelle1!K102</f>
        <v>0.7395833333333337</v>
      </c>
      <c r="L118" s="72"/>
      <c r="M118" s="72"/>
      <c r="N118" s="72"/>
      <c r="O118" s="73"/>
      <c r="P118" s="135">
        <f>Tabelle1!P102</f>
      </c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0" t="s">
        <v>20</v>
      </c>
      <c r="AH118" s="75">
        <f>Tabelle1!AH102</f>
      </c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6"/>
      <c r="AY118" s="184">
        <f>IF(Tabelle1!AY102="","",Tabelle1!AY102)</f>
      </c>
      <c r="AZ118" s="180"/>
      <c r="BA118" s="11" t="s">
        <v>19</v>
      </c>
      <c r="BB118" s="180">
        <f>IF(Tabelle1!BB102="","",Tabelle1!BB102)</f>
      </c>
      <c r="BC118" s="191"/>
      <c r="BD118" s="286">
        <f>IF(Tabelle1!BD102="","",Tabelle1!BD102)</f>
      </c>
      <c r="BE118" s="287"/>
      <c r="BF118" s="287"/>
      <c r="BG118" s="287"/>
      <c r="BH118" s="288"/>
      <c r="BM118" s="2" t="e">
        <f t="shared" si="4"/>
        <v>#VALUE!</v>
      </c>
      <c r="BN118" s="2">
        <f t="shared" si="5"/>
        <v>0</v>
      </c>
      <c r="BO118" s="2">
        <f t="shared" si="6"/>
        <v>0</v>
      </c>
      <c r="BP118" s="2">
        <f t="shared" si="7"/>
        <v>0</v>
      </c>
    </row>
    <row r="119" spans="2:68" ht="18" customHeight="1" thickBot="1">
      <c r="B119" s="80">
        <v>36</v>
      </c>
      <c r="C119" s="81"/>
      <c r="D119" s="103">
        <f>Tabelle1!D103</f>
        <v>2</v>
      </c>
      <c r="E119" s="104"/>
      <c r="F119" s="104"/>
      <c r="G119" s="105"/>
      <c r="H119" s="85">
        <v>2</v>
      </c>
      <c r="I119" s="86"/>
      <c r="J119" s="87"/>
      <c r="K119" s="106">
        <f>Tabelle1!K103</f>
        <v>0.7395833333333337</v>
      </c>
      <c r="L119" s="107"/>
      <c r="M119" s="107"/>
      <c r="N119" s="107"/>
      <c r="O119" s="108"/>
      <c r="P119" s="292">
        <f>Tabelle1!P103</f>
      </c>
      <c r="Q119" s="293"/>
      <c r="R119" s="293"/>
      <c r="S119" s="293"/>
      <c r="T119" s="293"/>
      <c r="U119" s="293"/>
      <c r="V119" s="293"/>
      <c r="W119" s="293"/>
      <c r="X119" s="293"/>
      <c r="Y119" s="293"/>
      <c r="Z119" s="293"/>
      <c r="AA119" s="293"/>
      <c r="AB119" s="293"/>
      <c r="AC119" s="293"/>
      <c r="AD119" s="293"/>
      <c r="AE119" s="293"/>
      <c r="AF119" s="293"/>
      <c r="AG119" s="12" t="s">
        <v>20</v>
      </c>
      <c r="AH119" s="110">
        <f>Tabelle1!AH103</f>
      </c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1"/>
      <c r="AY119" s="289">
        <f>IF(Tabelle1!AY103="","",Tabelle1!AY103)</f>
      </c>
      <c r="AZ119" s="290"/>
      <c r="BA119" s="13" t="s">
        <v>19</v>
      </c>
      <c r="BB119" s="290">
        <f>IF(Tabelle1!BB103="","",Tabelle1!BB103)</f>
      </c>
      <c r="BC119" s="291"/>
      <c r="BD119" s="267"/>
      <c r="BE119" s="268"/>
      <c r="BF119" s="268"/>
      <c r="BG119" s="268"/>
      <c r="BH119" s="269"/>
      <c r="BM119" s="2" t="e">
        <f t="shared" si="4"/>
        <v>#VALUE!</v>
      </c>
      <c r="BN119" s="2">
        <f t="shared" si="5"/>
        <v>0</v>
      </c>
      <c r="BO119" s="2">
        <f t="shared" si="6"/>
        <v>0</v>
      </c>
      <c r="BP119" s="2">
        <f t="shared" si="7"/>
        <v>0</v>
      </c>
    </row>
    <row r="120" spans="2:68" ht="18" customHeight="1">
      <c r="B120" s="63">
        <v>37</v>
      </c>
      <c r="C120" s="64"/>
      <c r="D120" s="68">
        <f>Tabelle1!D104</f>
        <v>1</v>
      </c>
      <c r="E120" s="69"/>
      <c r="F120" s="69"/>
      <c r="G120" s="70"/>
      <c r="H120" s="68">
        <v>3</v>
      </c>
      <c r="I120" s="69"/>
      <c r="J120" s="70"/>
      <c r="K120" s="71">
        <f>Tabelle1!K104</f>
        <v>0.7604166666666671</v>
      </c>
      <c r="L120" s="72"/>
      <c r="M120" s="72"/>
      <c r="N120" s="72"/>
      <c r="O120" s="73"/>
      <c r="P120" s="135">
        <f>Tabelle1!P104</f>
      </c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0" t="s">
        <v>20</v>
      </c>
      <c r="AH120" s="75">
        <f>Tabelle1!AH104</f>
      </c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6"/>
      <c r="AY120" s="184">
        <f>IF(Tabelle1!AY104="","",Tabelle1!AY104)</f>
      </c>
      <c r="AZ120" s="180"/>
      <c r="BA120" s="11" t="s">
        <v>19</v>
      </c>
      <c r="BB120" s="180">
        <f>IF(Tabelle1!BB104="","",Tabelle1!BB104)</f>
      </c>
      <c r="BC120" s="191"/>
      <c r="BD120" s="286">
        <f>IF(Tabelle1!BD104="","",Tabelle1!BD104)</f>
      </c>
      <c r="BE120" s="287"/>
      <c r="BF120" s="287"/>
      <c r="BG120" s="287"/>
      <c r="BH120" s="288"/>
      <c r="BM120" s="2" t="e">
        <f t="shared" si="4"/>
        <v>#VALUE!</v>
      </c>
      <c r="BN120" s="2">
        <f t="shared" si="5"/>
        <v>0</v>
      </c>
      <c r="BO120" s="2">
        <f t="shared" si="6"/>
        <v>0</v>
      </c>
      <c r="BP120" s="2">
        <f t="shared" si="7"/>
        <v>0</v>
      </c>
    </row>
    <row r="121" spans="2:68" ht="18" customHeight="1" thickBot="1">
      <c r="B121" s="80">
        <v>38</v>
      </c>
      <c r="C121" s="81"/>
      <c r="D121" s="103">
        <f>Tabelle1!D105</f>
        <v>2</v>
      </c>
      <c r="E121" s="104"/>
      <c r="F121" s="104"/>
      <c r="G121" s="105"/>
      <c r="H121" s="85">
        <v>3</v>
      </c>
      <c r="I121" s="86"/>
      <c r="J121" s="87"/>
      <c r="K121" s="106">
        <f>Tabelle1!K105</f>
        <v>0.7604166666666671</v>
      </c>
      <c r="L121" s="107"/>
      <c r="M121" s="107"/>
      <c r="N121" s="107"/>
      <c r="O121" s="108"/>
      <c r="P121" s="292">
        <f>Tabelle1!P105</f>
      </c>
      <c r="Q121" s="293"/>
      <c r="R121" s="293"/>
      <c r="S121" s="293"/>
      <c r="T121" s="293"/>
      <c r="U121" s="293"/>
      <c r="V121" s="293"/>
      <c r="W121" s="293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12" t="s">
        <v>20</v>
      </c>
      <c r="AH121" s="110">
        <f>Tabelle1!AH105</f>
      </c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1"/>
      <c r="AY121" s="289">
        <f>IF(Tabelle1!AY105="","",Tabelle1!AY105)</f>
      </c>
      <c r="AZ121" s="290"/>
      <c r="BA121" s="13" t="s">
        <v>19</v>
      </c>
      <c r="BB121" s="290">
        <f>IF(Tabelle1!BB105="","",Tabelle1!BB105)</f>
      </c>
      <c r="BC121" s="291"/>
      <c r="BD121" s="267"/>
      <c r="BE121" s="268"/>
      <c r="BF121" s="268"/>
      <c r="BG121" s="268"/>
      <c r="BH121" s="269"/>
      <c r="BM121" s="2" t="e">
        <f t="shared" si="4"/>
        <v>#VALUE!</v>
      </c>
      <c r="BN121" s="2">
        <f t="shared" si="5"/>
        <v>0</v>
      </c>
      <c r="BO121" s="2">
        <f t="shared" si="6"/>
        <v>0</v>
      </c>
      <c r="BP121" s="2">
        <f t="shared" si="7"/>
        <v>0</v>
      </c>
    </row>
    <row r="122" spans="2:68" ht="18" customHeight="1">
      <c r="B122" s="63">
        <v>39</v>
      </c>
      <c r="C122" s="64"/>
      <c r="D122" s="68">
        <f>Tabelle1!D106</f>
        <v>1</v>
      </c>
      <c r="E122" s="69"/>
      <c r="F122" s="69"/>
      <c r="G122" s="70"/>
      <c r="H122" s="68">
        <v>4</v>
      </c>
      <c r="I122" s="69"/>
      <c r="J122" s="70"/>
      <c r="K122" s="71">
        <f>Tabelle1!K106</f>
        <v>0.7812500000000004</v>
      </c>
      <c r="L122" s="72"/>
      <c r="M122" s="72"/>
      <c r="N122" s="72"/>
      <c r="O122" s="73"/>
      <c r="P122" s="135">
        <f>Tabelle1!P106</f>
      </c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0" t="s">
        <v>20</v>
      </c>
      <c r="AH122" s="75">
        <f>Tabelle1!AH106</f>
      </c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6"/>
      <c r="AY122" s="184">
        <f>IF(Tabelle1!AY106="","",Tabelle1!AY106)</f>
      </c>
      <c r="AZ122" s="180"/>
      <c r="BA122" s="11" t="s">
        <v>19</v>
      </c>
      <c r="BB122" s="180">
        <f>IF(Tabelle1!BB106="","",Tabelle1!BB106)</f>
      </c>
      <c r="BC122" s="191"/>
      <c r="BD122" s="286">
        <f>IF(Tabelle1!BD106="","",Tabelle1!BD106)</f>
      </c>
      <c r="BE122" s="287"/>
      <c r="BF122" s="287"/>
      <c r="BG122" s="287"/>
      <c r="BH122" s="288"/>
      <c r="BM122" s="2" t="e">
        <f t="shared" si="4"/>
        <v>#VALUE!</v>
      </c>
      <c r="BN122" s="2">
        <f t="shared" si="5"/>
        <v>0</v>
      </c>
      <c r="BO122" s="2">
        <f t="shared" si="6"/>
        <v>0</v>
      </c>
      <c r="BP122" s="2">
        <f t="shared" si="7"/>
        <v>0</v>
      </c>
    </row>
    <row r="123" spans="2:68" ht="18" customHeight="1" thickBot="1">
      <c r="B123" s="80">
        <v>40</v>
      </c>
      <c r="C123" s="81"/>
      <c r="D123" s="103">
        <f>Tabelle1!D107</f>
        <v>2</v>
      </c>
      <c r="E123" s="104"/>
      <c r="F123" s="104"/>
      <c r="G123" s="105"/>
      <c r="H123" s="85">
        <v>4</v>
      </c>
      <c r="I123" s="86"/>
      <c r="J123" s="87"/>
      <c r="K123" s="106">
        <f>Tabelle1!K107</f>
        <v>0.7812500000000004</v>
      </c>
      <c r="L123" s="107"/>
      <c r="M123" s="107"/>
      <c r="N123" s="107"/>
      <c r="O123" s="108"/>
      <c r="P123" s="292">
        <f>Tabelle1!P107</f>
      </c>
      <c r="Q123" s="293"/>
      <c r="R123" s="293"/>
      <c r="S123" s="293"/>
      <c r="T123" s="293"/>
      <c r="U123" s="293"/>
      <c r="V123" s="293"/>
      <c r="W123" s="293"/>
      <c r="X123" s="293"/>
      <c r="Y123" s="293"/>
      <c r="Z123" s="293"/>
      <c r="AA123" s="293"/>
      <c r="AB123" s="293"/>
      <c r="AC123" s="293"/>
      <c r="AD123" s="293"/>
      <c r="AE123" s="293"/>
      <c r="AF123" s="293"/>
      <c r="AG123" s="12" t="s">
        <v>20</v>
      </c>
      <c r="AH123" s="110">
        <f>Tabelle1!AH107</f>
      </c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1"/>
      <c r="AY123" s="289">
        <f>IF(Tabelle1!AY107="","",Tabelle1!AY107)</f>
      </c>
      <c r="AZ123" s="290"/>
      <c r="BA123" s="13" t="s">
        <v>19</v>
      </c>
      <c r="BB123" s="290">
        <f>IF(Tabelle1!BB107="","",Tabelle1!BB107)</f>
      </c>
      <c r="BC123" s="291"/>
      <c r="BD123" s="267"/>
      <c r="BE123" s="268"/>
      <c r="BF123" s="268"/>
      <c r="BG123" s="268"/>
      <c r="BH123" s="269"/>
      <c r="BM123" s="2" t="e">
        <f t="shared" si="4"/>
        <v>#VALUE!</v>
      </c>
      <c r="BN123" s="2">
        <f t="shared" si="5"/>
        <v>0</v>
      </c>
      <c r="BO123" s="2">
        <f t="shared" si="6"/>
        <v>0</v>
      </c>
      <c r="BP123" s="2">
        <f t="shared" si="7"/>
        <v>0</v>
      </c>
    </row>
    <row r="124" spans="2:68" ht="18" customHeight="1">
      <c r="B124" s="63">
        <v>41</v>
      </c>
      <c r="C124" s="64"/>
      <c r="D124" s="68">
        <f>Tabelle1!D108</f>
        <v>1</v>
      </c>
      <c r="E124" s="69"/>
      <c r="F124" s="69"/>
      <c r="G124" s="70"/>
      <c r="H124" s="68">
        <v>1</v>
      </c>
      <c r="I124" s="69"/>
      <c r="J124" s="70"/>
      <c r="K124" s="71">
        <f>Tabelle1!K108</f>
        <v>0.8020833333333338</v>
      </c>
      <c r="L124" s="72"/>
      <c r="M124" s="72"/>
      <c r="N124" s="72"/>
      <c r="O124" s="73"/>
      <c r="P124" s="135">
        <f>Tabelle1!P108</f>
      </c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0" t="s">
        <v>20</v>
      </c>
      <c r="AH124" s="75">
        <f>Tabelle1!AH108</f>
      </c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6"/>
      <c r="AY124" s="184">
        <f>IF(Tabelle1!AY108="","",Tabelle1!AY108)</f>
      </c>
      <c r="AZ124" s="180"/>
      <c r="BA124" s="11" t="s">
        <v>19</v>
      </c>
      <c r="BB124" s="180">
        <f>IF(Tabelle1!BB108="","",Tabelle1!BB108)</f>
      </c>
      <c r="BC124" s="191"/>
      <c r="BD124" s="286">
        <f>IF(Tabelle1!BD108="","",Tabelle1!BD108)</f>
      </c>
      <c r="BE124" s="287"/>
      <c r="BF124" s="287"/>
      <c r="BG124" s="287"/>
      <c r="BH124" s="288"/>
      <c r="BM124" s="2" t="e">
        <f t="shared" si="4"/>
        <v>#VALUE!</v>
      </c>
      <c r="BN124" s="2">
        <f t="shared" si="5"/>
        <v>0</v>
      </c>
      <c r="BO124" s="2">
        <f t="shared" si="6"/>
        <v>0</v>
      </c>
      <c r="BP124" s="2">
        <f t="shared" si="7"/>
        <v>0</v>
      </c>
    </row>
    <row r="125" spans="2:68" ht="18" customHeight="1" thickBot="1">
      <c r="B125" s="80">
        <v>42</v>
      </c>
      <c r="C125" s="81"/>
      <c r="D125" s="103">
        <f>Tabelle1!D109</f>
        <v>2</v>
      </c>
      <c r="E125" s="104"/>
      <c r="F125" s="104"/>
      <c r="G125" s="105"/>
      <c r="H125" s="85">
        <v>1</v>
      </c>
      <c r="I125" s="86"/>
      <c r="J125" s="87"/>
      <c r="K125" s="106">
        <f>Tabelle1!K109</f>
        <v>0.8020833333333338</v>
      </c>
      <c r="L125" s="107"/>
      <c r="M125" s="107"/>
      <c r="N125" s="107"/>
      <c r="O125" s="108"/>
      <c r="P125" s="292">
        <f>Tabelle1!P109</f>
      </c>
      <c r="Q125" s="293"/>
      <c r="R125" s="293"/>
      <c r="S125" s="293"/>
      <c r="T125" s="293"/>
      <c r="U125" s="293"/>
      <c r="V125" s="293"/>
      <c r="W125" s="293"/>
      <c r="X125" s="293"/>
      <c r="Y125" s="293"/>
      <c r="Z125" s="293"/>
      <c r="AA125" s="293"/>
      <c r="AB125" s="293"/>
      <c r="AC125" s="293"/>
      <c r="AD125" s="293"/>
      <c r="AE125" s="293"/>
      <c r="AF125" s="293"/>
      <c r="AG125" s="12" t="s">
        <v>20</v>
      </c>
      <c r="AH125" s="110">
        <f>Tabelle1!AH109</f>
      </c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1"/>
      <c r="AY125" s="289">
        <f>IF(Tabelle1!AY109="","",Tabelle1!AY109)</f>
      </c>
      <c r="AZ125" s="290"/>
      <c r="BA125" s="13" t="s">
        <v>19</v>
      </c>
      <c r="BB125" s="290">
        <f>IF(Tabelle1!BB109="","",Tabelle1!BB109)</f>
      </c>
      <c r="BC125" s="291"/>
      <c r="BD125" s="267"/>
      <c r="BE125" s="268"/>
      <c r="BF125" s="268"/>
      <c r="BG125" s="268"/>
      <c r="BH125" s="269"/>
      <c r="BM125" s="2" t="e">
        <f t="shared" si="4"/>
        <v>#VALUE!</v>
      </c>
      <c r="BN125" s="2">
        <f t="shared" si="5"/>
        <v>0</v>
      </c>
      <c r="BO125" s="2">
        <f t="shared" si="6"/>
        <v>0</v>
      </c>
      <c r="BP125" s="2">
        <f t="shared" si="7"/>
        <v>0</v>
      </c>
    </row>
    <row r="126" spans="2:68" ht="18" customHeight="1">
      <c r="B126" s="63">
        <v>43</v>
      </c>
      <c r="C126" s="64"/>
      <c r="D126" s="68">
        <f>Tabelle1!D110</f>
        <v>1</v>
      </c>
      <c r="E126" s="69"/>
      <c r="F126" s="69"/>
      <c r="G126" s="70"/>
      <c r="H126" s="68">
        <v>2</v>
      </c>
      <c r="I126" s="69"/>
      <c r="J126" s="70"/>
      <c r="K126" s="71">
        <f>Tabelle1!K110</f>
        <v>0.8229166666666672</v>
      </c>
      <c r="L126" s="72"/>
      <c r="M126" s="72"/>
      <c r="N126" s="72"/>
      <c r="O126" s="73"/>
      <c r="P126" s="135">
        <f>Tabelle1!P110</f>
      </c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0" t="s">
        <v>20</v>
      </c>
      <c r="AH126" s="75">
        <f>Tabelle1!AH110</f>
      </c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6"/>
      <c r="AY126" s="184">
        <f>IF(Tabelle1!AY110="","",Tabelle1!AY110)</f>
      </c>
      <c r="AZ126" s="180"/>
      <c r="BA126" s="11" t="s">
        <v>19</v>
      </c>
      <c r="BB126" s="180">
        <f>IF(Tabelle1!BB110="","",Tabelle1!BB110)</f>
      </c>
      <c r="BC126" s="191"/>
      <c r="BD126" s="286">
        <f>IF(Tabelle1!BD110="","",Tabelle1!BD110)</f>
      </c>
      <c r="BE126" s="287"/>
      <c r="BF126" s="287"/>
      <c r="BG126" s="287"/>
      <c r="BH126" s="288"/>
      <c r="BM126" s="2" t="e">
        <f t="shared" si="4"/>
        <v>#VALUE!</v>
      </c>
      <c r="BN126" s="2">
        <f t="shared" si="5"/>
        <v>0</v>
      </c>
      <c r="BO126" s="2">
        <f t="shared" si="6"/>
        <v>0</v>
      </c>
      <c r="BP126" s="2">
        <f t="shared" si="7"/>
        <v>0</v>
      </c>
    </row>
    <row r="127" spans="2:68" ht="18" customHeight="1" thickBot="1">
      <c r="B127" s="80">
        <v>44</v>
      </c>
      <c r="C127" s="81"/>
      <c r="D127" s="103">
        <f>Tabelle1!D111</f>
        <v>2</v>
      </c>
      <c r="E127" s="104"/>
      <c r="F127" s="104"/>
      <c r="G127" s="105"/>
      <c r="H127" s="85">
        <v>2</v>
      </c>
      <c r="I127" s="86"/>
      <c r="J127" s="87"/>
      <c r="K127" s="106">
        <f>Tabelle1!K111</f>
        <v>0.8229166666666672</v>
      </c>
      <c r="L127" s="107"/>
      <c r="M127" s="107"/>
      <c r="N127" s="107"/>
      <c r="O127" s="108"/>
      <c r="P127" s="292">
        <f>Tabelle1!P111</f>
      </c>
      <c r="Q127" s="293"/>
      <c r="R127" s="293"/>
      <c r="S127" s="293"/>
      <c r="T127" s="293"/>
      <c r="U127" s="293"/>
      <c r="V127" s="293"/>
      <c r="W127" s="293"/>
      <c r="X127" s="293"/>
      <c r="Y127" s="293"/>
      <c r="Z127" s="293"/>
      <c r="AA127" s="293"/>
      <c r="AB127" s="293"/>
      <c r="AC127" s="293"/>
      <c r="AD127" s="293"/>
      <c r="AE127" s="293"/>
      <c r="AF127" s="293"/>
      <c r="AG127" s="12" t="s">
        <v>20</v>
      </c>
      <c r="AH127" s="110">
        <f>Tabelle1!AH111</f>
      </c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1"/>
      <c r="AY127" s="289">
        <f>IF(Tabelle1!AY111="","",Tabelle1!AY111)</f>
      </c>
      <c r="AZ127" s="290"/>
      <c r="BA127" s="13" t="s">
        <v>19</v>
      </c>
      <c r="BB127" s="290">
        <f>IF(Tabelle1!BB111="","",Tabelle1!BB111)</f>
      </c>
      <c r="BC127" s="291"/>
      <c r="BD127" s="267"/>
      <c r="BE127" s="268"/>
      <c r="BF127" s="268"/>
      <c r="BG127" s="268"/>
      <c r="BH127" s="269"/>
      <c r="BM127" s="2" t="e">
        <f t="shared" si="4"/>
        <v>#VALUE!</v>
      </c>
      <c r="BN127" s="2">
        <f t="shared" si="5"/>
        <v>0</v>
      </c>
      <c r="BO127" s="2">
        <f t="shared" si="6"/>
        <v>0</v>
      </c>
      <c r="BP127" s="2">
        <f t="shared" si="7"/>
        <v>0</v>
      </c>
    </row>
    <row r="128" spans="2:68" ht="18" customHeight="1">
      <c r="B128" s="63">
        <v>45</v>
      </c>
      <c r="C128" s="64"/>
      <c r="D128" s="68">
        <f>Tabelle1!D112</f>
        <v>1</v>
      </c>
      <c r="E128" s="69"/>
      <c r="F128" s="69"/>
      <c r="G128" s="70"/>
      <c r="H128" s="68">
        <v>3</v>
      </c>
      <c r="I128" s="69"/>
      <c r="J128" s="70"/>
      <c r="K128" s="71">
        <f>Tabelle1!K112</f>
        <v>0.8437500000000006</v>
      </c>
      <c r="L128" s="72"/>
      <c r="M128" s="72"/>
      <c r="N128" s="72"/>
      <c r="O128" s="73"/>
      <c r="P128" s="135">
        <f>Tabelle1!P112</f>
      </c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0" t="s">
        <v>20</v>
      </c>
      <c r="AH128" s="75">
        <f>Tabelle1!AH112</f>
      </c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6"/>
      <c r="AY128" s="184">
        <f>IF(Tabelle1!AY112="","",Tabelle1!AY112)</f>
      </c>
      <c r="AZ128" s="180"/>
      <c r="BA128" s="11" t="s">
        <v>19</v>
      </c>
      <c r="BB128" s="180">
        <f>IF(Tabelle1!BB112="","",Tabelle1!BB112)</f>
      </c>
      <c r="BC128" s="191"/>
      <c r="BD128" s="286">
        <f>IF(Tabelle1!BD112="","",Tabelle1!BD112)</f>
      </c>
      <c r="BE128" s="287"/>
      <c r="BF128" s="287"/>
      <c r="BG128" s="287"/>
      <c r="BH128" s="288"/>
      <c r="BM128" s="2" t="e">
        <f t="shared" si="4"/>
        <v>#VALUE!</v>
      </c>
      <c r="BN128" s="2">
        <f t="shared" si="5"/>
        <v>0</v>
      </c>
      <c r="BO128" s="2">
        <f t="shared" si="6"/>
        <v>0</v>
      </c>
      <c r="BP128" s="2">
        <f t="shared" si="7"/>
        <v>0</v>
      </c>
    </row>
    <row r="129" spans="2:68" ht="18" customHeight="1" thickBot="1">
      <c r="B129" s="80">
        <v>46</v>
      </c>
      <c r="C129" s="81"/>
      <c r="D129" s="103">
        <f>Tabelle1!D113</f>
        <v>2</v>
      </c>
      <c r="E129" s="104"/>
      <c r="F129" s="104"/>
      <c r="G129" s="105"/>
      <c r="H129" s="85">
        <v>3</v>
      </c>
      <c r="I129" s="86"/>
      <c r="J129" s="87"/>
      <c r="K129" s="106">
        <f>Tabelle1!K113</f>
        <v>0.8437500000000006</v>
      </c>
      <c r="L129" s="107"/>
      <c r="M129" s="107"/>
      <c r="N129" s="107"/>
      <c r="O129" s="108"/>
      <c r="P129" s="292">
        <f>Tabelle1!P113</f>
      </c>
      <c r="Q129" s="293"/>
      <c r="R129" s="293"/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  <c r="AC129" s="293"/>
      <c r="AD129" s="293"/>
      <c r="AE129" s="293"/>
      <c r="AF129" s="293"/>
      <c r="AG129" s="12" t="s">
        <v>20</v>
      </c>
      <c r="AH129" s="110">
        <f>Tabelle1!AH113</f>
      </c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1"/>
      <c r="AY129" s="289">
        <f>IF(Tabelle1!AY113="","",Tabelle1!AY113)</f>
      </c>
      <c r="AZ129" s="290"/>
      <c r="BA129" s="13" t="s">
        <v>19</v>
      </c>
      <c r="BB129" s="290">
        <f>IF(Tabelle1!BB113="","",Tabelle1!BB113)</f>
      </c>
      <c r="BC129" s="291"/>
      <c r="BD129" s="267"/>
      <c r="BE129" s="268"/>
      <c r="BF129" s="268"/>
      <c r="BG129" s="268"/>
      <c r="BH129" s="269"/>
      <c r="BM129" s="2" t="e">
        <f t="shared" si="4"/>
        <v>#VALUE!</v>
      </c>
      <c r="BN129" s="2">
        <f t="shared" si="5"/>
        <v>0</v>
      </c>
      <c r="BO129" s="2">
        <f t="shared" si="6"/>
        <v>0</v>
      </c>
      <c r="BP129" s="2">
        <f t="shared" si="7"/>
        <v>0</v>
      </c>
    </row>
    <row r="130" spans="2:68" ht="18" customHeight="1">
      <c r="B130" s="63">
        <v>47</v>
      </c>
      <c r="C130" s="64"/>
      <c r="D130" s="68">
        <f>Tabelle1!D114</f>
        <v>1</v>
      </c>
      <c r="E130" s="69"/>
      <c r="F130" s="69"/>
      <c r="G130" s="70"/>
      <c r="H130" s="68">
        <v>4</v>
      </c>
      <c r="I130" s="69"/>
      <c r="J130" s="70"/>
      <c r="K130" s="71">
        <f>Tabelle1!K114</f>
        <v>0.8645833333333339</v>
      </c>
      <c r="L130" s="72"/>
      <c r="M130" s="72"/>
      <c r="N130" s="72"/>
      <c r="O130" s="73"/>
      <c r="P130" s="135">
        <f>Tabelle1!P114</f>
      </c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0" t="s">
        <v>20</v>
      </c>
      <c r="AH130" s="75">
        <f>Tabelle1!AH114</f>
      </c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6"/>
      <c r="AY130" s="184">
        <f>IF(Tabelle1!AY114="","",Tabelle1!AY114)</f>
      </c>
      <c r="AZ130" s="180"/>
      <c r="BA130" s="11" t="s">
        <v>19</v>
      </c>
      <c r="BB130" s="180">
        <f>IF(Tabelle1!BB114="","",Tabelle1!BB114)</f>
      </c>
      <c r="BC130" s="191"/>
      <c r="BD130" s="286">
        <f>IF(Tabelle1!BD114="","",Tabelle1!BD114)</f>
      </c>
      <c r="BE130" s="287"/>
      <c r="BF130" s="287"/>
      <c r="BG130" s="287"/>
      <c r="BH130" s="288"/>
      <c r="BM130" s="2" t="e">
        <f t="shared" si="4"/>
        <v>#VALUE!</v>
      </c>
      <c r="BN130" s="2">
        <f t="shared" si="5"/>
        <v>0</v>
      </c>
      <c r="BO130" s="2">
        <f t="shared" si="6"/>
        <v>0</v>
      </c>
      <c r="BP130" s="2">
        <f t="shared" si="7"/>
        <v>0</v>
      </c>
    </row>
    <row r="131" spans="2:68" ht="18" customHeight="1" thickBot="1">
      <c r="B131" s="80">
        <v>48</v>
      </c>
      <c r="C131" s="81"/>
      <c r="D131" s="85">
        <f>Tabelle1!D115</f>
        <v>2</v>
      </c>
      <c r="E131" s="86"/>
      <c r="F131" s="86"/>
      <c r="G131" s="87"/>
      <c r="H131" s="85">
        <v>4</v>
      </c>
      <c r="I131" s="86"/>
      <c r="J131" s="87"/>
      <c r="K131" s="88">
        <f>Tabelle1!K115</f>
        <v>0.8645833333333339</v>
      </c>
      <c r="L131" s="89"/>
      <c r="M131" s="89"/>
      <c r="N131" s="89"/>
      <c r="O131" s="90"/>
      <c r="P131" s="174">
        <f>Tabelle1!P115</f>
      </c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2" t="s">
        <v>20</v>
      </c>
      <c r="AH131" s="92">
        <f>Tabelle1!AH115</f>
      </c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3"/>
      <c r="AY131" s="278">
        <f>IF(Tabelle1!AY115="","",Tabelle1!AY115)</f>
      </c>
      <c r="AZ131" s="159"/>
      <c r="BA131" s="13" t="s">
        <v>19</v>
      </c>
      <c r="BB131" s="159">
        <f>IF(Tabelle1!BB115="","",Tabelle1!BB115)</f>
      </c>
      <c r="BC131" s="160"/>
      <c r="BD131" s="267"/>
      <c r="BE131" s="268"/>
      <c r="BF131" s="268"/>
      <c r="BG131" s="268"/>
      <c r="BH131" s="269"/>
      <c r="BM131" s="2" t="e">
        <f t="shared" si="4"/>
        <v>#VALUE!</v>
      </c>
      <c r="BN131" s="2">
        <f t="shared" si="5"/>
        <v>0</v>
      </c>
      <c r="BO131" s="2">
        <f t="shared" si="6"/>
        <v>0</v>
      </c>
      <c r="BP131" s="2">
        <f t="shared" si="7"/>
        <v>0</v>
      </c>
    </row>
    <row r="132" spans="2:60" ht="18" customHeight="1">
      <c r="B132" s="24"/>
      <c r="C132" s="24"/>
      <c r="D132" s="32"/>
      <c r="E132" s="32"/>
      <c r="F132" s="32"/>
      <c r="G132" s="32"/>
      <c r="H132" s="32"/>
      <c r="I132" s="32"/>
      <c r="J132" s="32"/>
      <c r="K132" s="33"/>
      <c r="L132" s="33"/>
      <c r="M132" s="33"/>
      <c r="N132" s="33"/>
      <c r="O132" s="33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5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24"/>
      <c r="AZ132" s="24"/>
      <c r="BA132" s="36"/>
      <c r="BB132" s="24"/>
      <c r="BC132" s="24"/>
      <c r="BD132" s="52"/>
      <c r="BE132" s="52"/>
      <c r="BF132" s="52"/>
      <c r="BG132" s="52"/>
      <c r="BH132" s="52"/>
    </row>
    <row r="133" ht="12.75" customHeight="1" thickBot="1"/>
    <row r="134" spans="2:69" ht="18.75" thickBot="1">
      <c r="B134" s="238" t="s">
        <v>67</v>
      </c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7"/>
      <c r="U134" s="238" t="s">
        <v>29</v>
      </c>
      <c r="V134" s="236"/>
      <c r="W134" s="237"/>
      <c r="X134" s="238" t="s">
        <v>30</v>
      </c>
      <c r="Y134" s="236"/>
      <c r="Z134" s="237"/>
      <c r="AA134" s="238" t="s">
        <v>31</v>
      </c>
      <c r="AB134" s="236"/>
      <c r="AC134" s="236"/>
      <c r="AD134" s="236"/>
      <c r="AE134" s="237"/>
      <c r="AF134" s="236" t="s">
        <v>32</v>
      </c>
      <c r="AG134" s="236"/>
      <c r="AH134" s="237"/>
      <c r="BM134" s="2" t="s">
        <v>40</v>
      </c>
      <c r="BN134" s="2" t="s">
        <v>41</v>
      </c>
      <c r="BO134" s="2" t="s">
        <v>42</v>
      </c>
      <c r="BP134" s="2" t="s">
        <v>27</v>
      </c>
      <c r="BQ134" s="2" t="s">
        <v>24</v>
      </c>
    </row>
    <row r="135" spans="2:76" ht="18" customHeight="1">
      <c r="B135" s="63" t="s">
        <v>4</v>
      </c>
      <c r="C135" s="180"/>
      <c r="D135" s="181">
        <f>Tabelle1!D119</f>
      </c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53"/>
      <c r="U135" s="239">
        <f>Tabelle1!U119</f>
        <v>0</v>
      </c>
      <c r="V135" s="240"/>
      <c r="W135" s="241"/>
      <c r="X135" s="63">
        <f>Tabelle1!X119</f>
        <v>0</v>
      </c>
      <c r="Y135" s="180"/>
      <c r="Z135" s="191"/>
      <c r="AA135" s="63">
        <f>Tabelle1!AA119</f>
        <v>0</v>
      </c>
      <c r="AB135" s="180"/>
      <c r="AC135" s="18" t="s">
        <v>19</v>
      </c>
      <c r="AD135" s="180">
        <f>Tabelle1!AD119</f>
        <v>0</v>
      </c>
      <c r="AE135" s="191"/>
      <c r="AF135" s="63">
        <f>Tabelle1!AF119</f>
        <v>0</v>
      </c>
      <c r="AG135" s="180"/>
      <c r="AH135" s="191"/>
      <c r="BM135" s="2">
        <f>BN108+BO116+BN124</f>
        <v>0</v>
      </c>
      <c r="BN135" s="2" t="e">
        <f>AY108+BB116+AY124</f>
        <v>#VALUE!</v>
      </c>
      <c r="BO135" s="2" t="e">
        <f>BB108+AY116+BB124</f>
        <v>#VALUE!</v>
      </c>
      <c r="BP135" s="2">
        <f>BP108+BP116+BP124</f>
        <v>0</v>
      </c>
      <c r="BQ135" s="2" t="e">
        <f>BN135-BO135</f>
        <v>#VALUE!</v>
      </c>
      <c r="BS135" s="2">
        <f>$D$82</f>
      </c>
      <c r="BT135" s="2">
        <f>$BP$136</f>
        <v>0</v>
      </c>
      <c r="BU135" s="2">
        <f>$BM$136</f>
        <v>0</v>
      </c>
      <c r="BV135" s="2" t="e">
        <f>$BN$136</f>
        <v>#VALUE!</v>
      </c>
      <c r="BW135" s="2" t="e">
        <f>$BO$136</f>
        <v>#VALUE!</v>
      </c>
      <c r="BX135" s="2" t="e">
        <f>$BQ$136</f>
        <v>#VALUE!</v>
      </c>
    </row>
    <row r="136" spans="2:76" ht="18" customHeight="1">
      <c r="B136" s="156" t="s">
        <v>5</v>
      </c>
      <c r="C136" s="157"/>
      <c r="D136" s="175">
        <f>Tabelle1!D120</f>
      </c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1"/>
      <c r="U136" s="283">
        <f>Tabelle1!U120</f>
        <v>0</v>
      </c>
      <c r="V136" s="284"/>
      <c r="W136" s="285"/>
      <c r="X136" s="156">
        <f>Tabelle1!X120</f>
        <v>0</v>
      </c>
      <c r="Y136" s="157"/>
      <c r="Z136" s="158"/>
      <c r="AA136" s="156">
        <f>Tabelle1!AA120</f>
        <v>0</v>
      </c>
      <c r="AB136" s="157"/>
      <c r="AC136" s="19" t="s">
        <v>19</v>
      </c>
      <c r="AD136" s="157">
        <f>Tabelle1!AD120</f>
        <v>0</v>
      </c>
      <c r="AE136" s="158"/>
      <c r="AF136" s="156">
        <f>Tabelle1!AF120</f>
        <v>0</v>
      </c>
      <c r="AG136" s="157"/>
      <c r="AH136" s="158"/>
      <c r="BM136" s="2">
        <f>BO108+BN117+BN125</f>
        <v>0</v>
      </c>
      <c r="BN136" s="2" t="e">
        <f>BB108+AY117+AY125</f>
        <v>#VALUE!</v>
      </c>
      <c r="BO136" s="2" t="e">
        <f>AY108+BB117+BB125</f>
        <v>#VALUE!</v>
      </c>
      <c r="BP136" s="2">
        <f>BP108+BP117+BP125</f>
        <v>0</v>
      </c>
      <c r="BQ136" s="2" t="e">
        <f>BN136-BO136</f>
        <v>#VALUE!</v>
      </c>
      <c r="BS136" s="2">
        <f>$D$83</f>
      </c>
      <c r="BT136" s="2">
        <f>$BP$137</f>
        <v>0</v>
      </c>
      <c r="BU136" s="2">
        <f>$BM$137</f>
        <v>0</v>
      </c>
      <c r="BV136" s="2" t="e">
        <f>$BN$137</f>
        <v>#VALUE!</v>
      </c>
      <c r="BW136" s="2" t="e">
        <f>$BO$137</f>
        <v>#VALUE!</v>
      </c>
      <c r="BX136" s="2" t="e">
        <f>$BQ$137</f>
        <v>#VALUE!</v>
      </c>
    </row>
    <row r="137" spans="2:76" ht="18" customHeight="1">
      <c r="B137" s="156" t="s">
        <v>6</v>
      </c>
      <c r="C137" s="157"/>
      <c r="D137" s="175">
        <f>Tabelle1!D121</f>
      </c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1"/>
      <c r="U137" s="283">
        <f>Tabelle1!U121</f>
        <v>0</v>
      </c>
      <c r="V137" s="284"/>
      <c r="W137" s="285"/>
      <c r="X137" s="156">
        <f>Tabelle1!X121</f>
        <v>0</v>
      </c>
      <c r="Y137" s="157"/>
      <c r="Z137" s="158"/>
      <c r="AA137" s="156">
        <f>Tabelle1!AA121</f>
        <v>0</v>
      </c>
      <c r="AB137" s="157"/>
      <c r="AC137" s="19" t="s">
        <v>19</v>
      </c>
      <c r="AD137" s="157">
        <f>Tabelle1!AD121</f>
        <v>0</v>
      </c>
      <c r="AE137" s="158"/>
      <c r="AF137" s="156">
        <f>Tabelle1!AF121</f>
        <v>0</v>
      </c>
      <c r="AG137" s="157"/>
      <c r="AH137" s="158"/>
      <c r="BM137" s="2">
        <f>BN109+BO117+BO124</f>
        <v>0</v>
      </c>
      <c r="BN137" s="2" t="e">
        <f>AY109+BB117+BB124</f>
        <v>#VALUE!</v>
      </c>
      <c r="BO137" s="2" t="e">
        <f>BB109+AY117+AY124</f>
        <v>#VALUE!</v>
      </c>
      <c r="BP137" s="2">
        <f>BP109+BP117+BP124</f>
        <v>0</v>
      </c>
      <c r="BQ137" s="2" t="e">
        <f>BN137-BO137</f>
        <v>#VALUE!</v>
      </c>
      <c r="BS137" s="2">
        <f>$D$84</f>
      </c>
      <c r="BT137" s="2">
        <f>$BP$138</f>
        <v>0</v>
      </c>
      <c r="BU137" s="2">
        <f>$BM$138</f>
        <v>0</v>
      </c>
      <c r="BV137" s="2" t="e">
        <f>$BN$138</f>
        <v>#VALUE!</v>
      </c>
      <c r="BW137" s="2" t="e">
        <f>$BO$136</f>
        <v>#VALUE!</v>
      </c>
      <c r="BX137" s="2" t="e">
        <f>$BQ$138</f>
        <v>#VALUE!</v>
      </c>
    </row>
    <row r="138" spans="2:76" ht="18" customHeight="1" thickBot="1">
      <c r="B138" s="80" t="s">
        <v>7</v>
      </c>
      <c r="C138" s="159"/>
      <c r="D138" s="163">
        <f>Tabelle1!D122</f>
      </c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7"/>
      <c r="U138" s="280">
        <f>Tabelle1!U122</f>
        <v>0</v>
      </c>
      <c r="V138" s="281"/>
      <c r="W138" s="282"/>
      <c r="X138" s="80">
        <f>Tabelle1!X122</f>
        <v>0</v>
      </c>
      <c r="Y138" s="159"/>
      <c r="Z138" s="160"/>
      <c r="AA138" s="80">
        <f>Tabelle1!AA122</f>
        <v>0</v>
      </c>
      <c r="AB138" s="159"/>
      <c r="AC138" s="20" t="s">
        <v>19</v>
      </c>
      <c r="AD138" s="159">
        <f>Tabelle1!AD122</f>
        <v>0</v>
      </c>
      <c r="AE138" s="160"/>
      <c r="AF138" s="80">
        <f>Tabelle1!AF122</f>
        <v>0</v>
      </c>
      <c r="AG138" s="159"/>
      <c r="AH138" s="160"/>
      <c r="BM138" s="2">
        <f>BO109+BN116+BO125</f>
        <v>0</v>
      </c>
      <c r="BN138" s="2" t="e">
        <f>BB109+AY116+BB125</f>
        <v>#VALUE!</v>
      </c>
      <c r="BO138" s="2" t="e">
        <f>AY109+BB116+AY125</f>
        <v>#VALUE!</v>
      </c>
      <c r="BP138" s="2">
        <f>BP109+BP116+BP125</f>
        <v>0</v>
      </c>
      <c r="BQ138" s="2" t="e">
        <f>BN138-BO138</f>
        <v>#VALUE!</v>
      </c>
      <c r="BS138" s="2">
        <f>$D$81</f>
      </c>
      <c r="BT138" s="2">
        <f>$BP$135</f>
        <v>0</v>
      </c>
      <c r="BU138" s="2">
        <f>$BM$135</f>
        <v>0</v>
      </c>
      <c r="BV138" s="2" t="e">
        <f>$BN$135</f>
        <v>#VALUE!</v>
      </c>
      <c r="BW138" s="2" t="e">
        <f>$BO$135</f>
        <v>#VALUE!</v>
      </c>
      <c r="BX138" s="2" t="e">
        <f>$BQ$135</f>
        <v>#VALUE!</v>
      </c>
    </row>
    <row r="139" ht="18.75" customHeight="1" thickBot="1"/>
    <row r="140" spans="2:69" ht="18.75" customHeight="1" thickBot="1">
      <c r="B140" s="228" t="s">
        <v>68</v>
      </c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90"/>
      <c r="U140" s="229" t="s">
        <v>29</v>
      </c>
      <c r="V140" s="230"/>
      <c r="W140" s="231"/>
      <c r="X140" s="229" t="s">
        <v>30</v>
      </c>
      <c r="Y140" s="230"/>
      <c r="Z140" s="231"/>
      <c r="AA140" s="228" t="s">
        <v>31</v>
      </c>
      <c r="AB140" s="189"/>
      <c r="AC140" s="189"/>
      <c r="AD140" s="189"/>
      <c r="AE140" s="190"/>
      <c r="AF140" s="189" t="s">
        <v>32</v>
      </c>
      <c r="AG140" s="189"/>
      <c r="AH140" s="190"/>
      <c r="BM140" s="2" t="s">
        <v>40</v>
      </c>
      <c r="BN140" s="2" t="s">
        <v>41</v>
      </c>
      <c r="BO140" s="2" t="s">
        <v>42</v>
      </c>
      <c r="BP140" s="2" t="s">
        <v>27</v>
      </c>
      <c r="BQ140" s="2" t="s">
        <v>24</v>
      </c>
    </row>
    <row r="141" spans="2:76" ht="18" customHeight="1">
      <c r="B141" s="63" t="s">
        <v>4</v>
      </c>
      <c r="C141" s="180"/>
      <c r="D141" s="181">
        <f>Tabelle1!D125</f>
      </c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82">
        <f>Tabelle1!U125</f>
        <v>0</v>
      </c>
      <c r="V141" s="183"/>
      <c r="W141" s="184"/>
      <c r="X141" s="182">
        <f>Tabelle1!X125</f>
        <v>0</v>
      </c>
      <c r="Y141" s="183"/>
      <c r="Z141" s="185"/>
      <c r="AA141" s="180">
        <f>Tabelle1!AA125</f>
        <v>0</v>
      </c>
      <c r="AB141" s="180"/>
      <c r="AC141" s="18" t="s">
        <v>19</v>
      </c>
      <c r="AD141" s="180">
        <f>Tabelle1!AD125</f>
        <v>0</v>
      </c>
      <c r="AE141" s="191"/>
      <c r="AF141" s="63">
        <f>Tabelle1!AF125</f>
        <v>0</v>
      </c>
      <c r="AG141" s="180"/>
      <c r="AH141" s="191"/>
      <c r="BM141" s="2">
        <f>BN110+BO118+BN126</f>
        <v>0</v>
      </c>
      <c r="BN141" s="2" t="e">
        <f>AY110+BB118+AY126</f>
        <v>#VALUE!</v>
      </c>
      <c r="BO141" s="2" t="e">
        <f>BB110+AY118+BB126</f>
        <v>#VALUE!</v>
      </c>
      <c r="BP141" s="2">
        <f>BP110+BP118+BP126</f>
        <v>0</v>
      </c>
      <c r="BQ141" s="2" t="e">
        <f>BN141-BO141</f>
        <v>#VALUE!</v>
      </c>
      <c r="BS141" s="2">
        <f>$AF$84</f>
      </c>
      <c r="BT141" s="2">
        <f>$BP$144</f>
        <v>0</v>
      </c>
      <c r="BU141" s="2">
        <f>$BM$144</f>
        <v>0</v>
      </c>
      <c r="BV141" s="2" t="e">
        <f>$BN$144</f>
        <v>#VALUE!</v>
      </c>
      <c r="BW141" s="2" t="e">
        <f>$BO$144</f>
        <v>#VALUE!</v>
      </c>
      <c r="BX141" s="2" t="e">
        <f>$BQ$144</f>
        <v>#VALUE!</v>
      </c>
    </row>
    <row r="142" spans="2:76" ht="18" customHeight="1">
      <c r="B142" s="156" t="s">
        <v>5</v>
      </c>
      <c r="C142" s="157"/>
      <c r="D142" s="175">
        <f>Tabelle1!D126</f>
      </c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76">
        <f>Tabelle1!U126</f>
        <v>0</v>
      </c>
      <c r="V142" s="177"/>
      <c r="W142" s="178"/>
      <c r="X142" s="176">
        <f>Tabelle1!X126</f>
        <v>0</v>
      </c>
      <c r="Y142" s="177"/>
      <c r="Z142" s="179"/>
      <c r="AA142" s="157">
        <f>Tabelle1!AA126</f>
        <v>0</v>
      </c>
      <c r="AB142" s="157"/>
      <c r="AC142" s="19" t="s">
        <v>19</v>
      </c>
      <c r="AD142" s="157">
        <f>Tabelle1!AD126</f>
        <v>0</v>
      </c>
      <c r="AE142" s="158"/>
      <c r="AF142" s="156">
        <f>Tabelle1!AF126</f>
        <v>0</v>
      </c>
      <c r="AG142" s="157"/>
      <c r="AH142" s="158"/>
      <c r="BM142" s="2">
        <f>BO110+BN119+BN127</f>
        <v>0</v>
      </c>
      <c r="BN142" s="2" t="e">
        <f>BB110+AY119+AY127</f>
        <v>#VALUE!</v>
      </c>
      <c r="BO142" s="2" t="e">
        <f>AY110+BB119+BB127</f>
        <v>#VALUE!</v>
      </c>
      <c r="BP142" s="2">
        <f>BP110+BP119+BP127</f>
        <v>0</v>
      </c>
      <c r="BQ142" s="2" t="e">
        <f>BN142-BO142</f>
        <v>#VALUE!</v>
      </c>
      <c r="BS142" s="2">
        <f>$AF$82</f>
      </c>
      <c r="BT142" s="2">
        <f>$BP$142</f>
        <v>0</v>
      </c>
      <c r="BU142" s="2">
        <f>$BM$142</f>
        <v>0</v>
      </c>
      <c r="BV142" s="2" t="e">
        <f>$BN$142</f>
        <v>#VALUE!</v>
      </c>
      <c r="BW142" s="2" t="e">
        <f>$BO$142</f>
        <v>#VALUE!</v>
      </c>
      <c r="BX142" s="2" t="e">
        <f>$BQ$142</f>
        <v>#VALUE!</v>
      </c>
    </row>
    <row r="143" spans="2:76" ht="18" customHeight="1">
      <c r="B143" s="156" t="s">
        <v>6</v>
      </c>
      <c r="C143" s="157"/>
      <c r="D143" s="175">
        <f>Tabelle1!D127</f>
      </c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76">
        <f>Tabelle1!U127</f>
        <v>0</v>
      </c>
      <c r="V143" s="177"/>
      <c r="W143" s="178"/>
      <c r="X143" s="176">
        <f>Tabelle1!X127</f>
        <v>0</v>
      </c>
      <c r="Y143" s="177"/>
      <c r="Z143" s="179"/>
      <c r="AA143" s="157">
        <f>Tabelle1!AA127</f>
        <v>0</v>
      </c>
      <c r="AB143" s="157"/>
      <c r="AC143" s="19" t="s">
        <v>19</v>
      </c>
      <c r="AD143" s="157">
        <f>Tabelle1!AD127</f>
        <v>0</v>
      </c>
      <c r="AE143" s="158"/>
      <c r="AF143" s="156">
        <f>Tabelle1!AF127</f>
        <v>0</v>
      </c>
      <c r="AG143" s="157"/>
      <c r="AH143" s="158"/>
      <c r="BM143" s="2">
        <f>BN111+BO119+BO126</f>
        <v>0</v>
      </c>
      <c r="BN143" s="2" t="e">
        <f>AY111+BB119+BB126</f>
        <v>#VALUE!</v>
      </c>
      <c r="BO143" s="2" t="e">
        <f>BB111+AY119+AY126</f>
        <v>#VALUE!</v>
      </c>
      <c r="BP143" s="2">
        <f>BP111+BP119+BP126</f>
        <v>0</v>
      </c>
      <c r="BQ143" s="2" t="e">
        <f>BN143-BO143</f>
        <v>#VALUE!</v>
      </c>
      <c r="BS143" s="2">
        <f>$AF$81</f>
      </c>
      <c r="BT143" s="2">
        <f>$BP$141</f>
        <v>0</v>
      </c>
      <c r="BU143" s="2">
        <f>$BM$141</f>
        <v>0</v>
      </c>
      <c r="BV143" s="2" t="e">
        <f>$BN$141</f>
        <v>#VALUE!</v>
      </c>
      <c r="BW143" s="2" t="e">
        <f>$BO$141</f>
        <v>#VALUE!</v>
      </c>
      <c r="BX143" s="2" t="e">
        <f>$BQ$141</f>
        <v>#VALUE!</v>
      </c>
    </row>
    <row r="144" spans="2:76" ht="18" customHeight="1" thickBot="1">
      <c r="B144" s="112" t="s">
        <v>7</v>
      </c>
      <c r="C144" s="232"/>
      <c r="D144" s="233">
        <f>Tabelle1!D128</f>
      </c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164">
        <f>Tabelle1!U128</f>
        <v>0</v>
      </c>
      <c r="V144" s="165"/>
      <c r="W144" s="166"/>
      <c r="X144" s="164">
        <f>Tabelle1!X128</f>
        <v>0</v>
      </c>
      <c r="Y144" s="165"/>
      <c r="Z144" s="167"/>
      <c r="AA144" s="232">
        <f>Tabelle1!AA128</f>
        <v>0</v>
      </c>
      <c r="AB144" s="232"/>
      <c r="AC144" s="53" t="s">
        <v>19</v>
      </c>
      <c r="AD144" s="232">
        <f>Tabelle1!AD128</f>
        <v>0</v>
      </c>
      <c r="AE144" s="162"/>
      <c r="AF144" s="112">
        <f>Tabelle1!AF128</f>
        <v>0</v>
      </c>
      <c r="AG144" s="232"/>
      <c r="AH144" s="162"/>
      <c r="BM144" s="2">
        <f>BO111+BN118+BO127</f>
        <v>0</v>
      </c>
      <c r="BN144" s="2" t="e">
        <f>BB111+AY118+BB127</f>
        <v>#VALUE!</v>
      </c>
      <c r="BO144" s="2" t="e">
        <f>AY111+BB118+AY127</f>
        <v>#VALUE!</v>
      </c>
      <c r="BP144" s="2">
        <f>BP111+BP118+BP127</f>
        <v>0</v>
      </c>
      <c r="BQ144" s="2" t="e">
        <f>BN144-BO144</f>
        <v>#VALUE!</v>
      </c>
      <c r="BS144" s="2">
        <f>$AF$83</f>
      </c>
      <c r="BT144" s="2">
        <f>$BP$143</f>
        <v>0</v>
      </c>
      <c r="BU144" s="2">
        <f>$BM$143</f>
        <v>0</v>
      </c>
      <c r="BV144" s="2" t="e">
        <f>$BN$143</f>
        <v>#VALUE!</v>
      </c>
      <c r="BW144" s="2" t="e">
        <f>$BO$143</f>
        <v>#VALUE!</v>
      </c>
      <c r="BX144" s="2" t="e">
        <f>$BQ$143</f>
        <v>#VALUE!</v>
      </c>
    </row>
    <row r="145" ht="18.75" customHeight="1" thickBot="1"/>
    <row r="146" spans="2:69" ht="18.75" customHeight="1" thickBot="1">
      <c r="B146" s="192" t="s">
        <v>69</v>
      </c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4"/>
      <c r="U146" s="186" t="s">
        <v>29</v>
      </c>
      <c r="V146" s="187"/>
      <c r="W146" s="188"/>
      <c r="X146" s="186" t="s">
        <v>30</v>
      </c>
      <c r="Y146" s="187"/>
      <c r="Z146" s="188"/>
      <c r="AA146" s="192" t="s">
        <v>31</v>
      </c>
      <c r="AB146" s="193"/>
      <c r="AC146" s="193"/>
      <c r="AD146" s="193"/>
      <c r="AE146" s="194"/>
      <c r="AF146" s="193" t="s">
        <v>32</v>
      </c>
      <c r="AG146" s="193"/>
      <c r="AH146" s="194"/>
      <c r="BM146" s="2" t="s">
        <v>40</v>
      </c>
      <c r="BN146" s="2" t="s">
        <v>41</v>
      </c>
      <c r="BO146" s="2" t="s">
        <v>42</v>
      </c>
      <c r="BP146" s="2" t="s">
        <v>27</v>
      </c>
      <c r="BQ146" s="2" t="s">
        <v>24</v>
      </c>
    </row>
    <row r="147" spans="2:76" ht="18" customHeight="1">
      <c r="B147" s="63" t="s">
        <v>4</v>
      </c>
      <c r="C147" s="180"/>
      <c r="D147" s="181">
        <f>Tabelle1!D131</f>
      </c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82">
        <f>Tabelle1!U131</f>
        <v>0</v>
      </c>
      <c r="V147" s="183"/>
      <c r="W147" s="184"/>
      <c r="X147" s="182">
        <f>Tabelle1!X131</f>
        <v>0</v>
      </c>
      <c r="Y147" s="183"/>
      <c r="Z147" s="185"/>
      <c r="AA147" s="180">
        <f>Tabelle1!AA131</f>
        <v>0</v>
      </c>
      <c r="AB147" s="180"/>
      <c r="AC147" s="18" t="s">
        <v>19</v>
      </c>
      <c r="AD147" s="180">
        <f>Tabelle1!AD131</f>
        <v>0</v>
      </c>
      <c r="AE147" s="191"/>
      <c r="AF147" s="63">
        <f>Tabelle1!AF131</f>
        <v>0</v>
      </c>
      <c r="AG147" s="180"/>
      <c r="AH147" s="191"/>
      <c r="BM147" s="2">
        <f>BN112+BO120+BN128</f>
        <v>0</v>
      </c>
      <c r="BN147" s="2" t="e">
        <f>AY112+BB120+AY128</f>
        <v>#VALUE!</v>
      </c>
      <c r="BO147" s="2" t="e">
        <f>BB112+AY120+BB128</f>
        <v>#VALUE!</v>
      </c>
      <c r="BP147" s="2">
        <f>BP112+BP120+BP128</f>
        <v>0</v>
      </c>
      <c r="BQ147" s="2" t="e">
        <f>BN147-BO147</f>
        <v>#VALUE!</v>
      </c>
      <c r="BS147" s="2">
        <f>$D$87</f>
      </c>
      <c r="BT147" s="2">
        <f>$BP$147</f>
        <v>0</v>
      </c>
      <c r="BU147" s="2">
        <f>$BM$147</f>
        <v>0</v>
      </c>
      <c r="BV147" s="2" t="e">
        <f>$BN$147</f>
        <v>#VALUE!</v>
      </c>
      <c r="BW147" s="2" t="e">
        <f>$BO$147</f>
        <v>#VALUE!</v>
      </c>
      <c r="BX147" s="2" t="e">
        <f>$BQ$147</f>
        <v>#VALUE!</v>
      </c>
    </row>
    <row r="148" spans="2:76" ht="18" customHeight="1">
      <c r="B148" s="156" t="s">
        <v>5</v>
      </c>
      <c r="C148" s="157"/>
      <c r="D148" s="175">
        <f>Tabelle1!D132</f>
      </c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76">
        <f>Tabelle1!U132</f>
        <v>0</v>
      </c>
      <c r="V148" s="177"/>
      <c r="W148" s="178"/>
      <c r="X148" s="176">
        <f>Tabelle1!X132</f>
        <v>0</v>
      </c>
      <c r="Y148" s="177"/>
      <c r="Z148" s="179"/>
      <c r="AA148" s="157">
        <f>Tabelle1!AA132</f>
        <v>0</v>
      </c>
      <c r="AB148" s="157"/>
      <c r="AC148" s="19" t="s">
        <v>19</v>
      </c>
      <c r="AD148" s="157">
        <f>Tabelle1!AD132</f>
        <v>0</v>
      </c>
      <c r="AE148" s="158"/>
      <c r="AF148" s="156">
        <f>Tabelle1!AF132</f>
        <v>0</v>
      </c>
      <c r="AG148" s="157"/>
      <c r="AH148" s="158"/>
      <c r="BM148" s="2">
        <f>BO112+BN121+BN129</f>
        <v>0</v>
      </c>
      <c r="BN148" s="2" t="e">
        <f>BB112+AY121+AY129</f>
        <v>#VALUE!</v>
      </c>
      <c r="BO148" s="2" t="e">
        <f>AY112+BB121+BB129</f>
        <v>#VALUE!</v>
      </c>
      <c r="BP148" s="2">
        <f>BP112+BP121+BP129</f>
        <v>0</v>
      </c>
      <c r="BQ148" s="2" t="e">
        <f>BN148-BO148</f>
        <v>#VALUE!</v>
      </c>
      <c r="BS148" s="2">
        <f>$D$88</f>
      </c>
      <c r="BT148" s="2">
        <f>$BP$148</f>
        <v>0</v>
      </c>
      <c r="BU148" s="2">
        <f>$BM$148</f>
        <v>0</v>
      </c>
      <c r="BV148" s="2" t="e">
        <f>$BN$148</f>
        <v>#VALUE!</v>
      </c>
      <c r="BW148" s="2" t="e">
        <f>$BO$148</f>
        <v>#VALUE!</v>
      </c>
      <c r="BX148" s="2" t="e">
        <f>$BQ$148</f>
        <v>#VALUE!</v>
      </c>
    </row>
    <row r="149" spans="2:76" ht="18" customHeight="1">
      <c r="B149" s="156" t="s">
        <v>6</v>
      </c>
      <c r="C149" s="157"/>
      <c r="D149" s="175">
        <f>Tabelle1!D133</f>
      </c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76">
        <f>Tabelle1!U133</f>
        <v>0</v>
      </c>
      <c r="V149" s="177"/>
      <c r="W149" s="178"/>
      <c r="X149" s="176">
        <f>Tabelle1!X133</f>
        <v>0</v>
      </c>
      <c r="Y149" s="177"/>
      <c r="Z149" s="179"/>
      <c r="AA149" s="157">
        <f>Tabelle1!AA133</f>
        <v>0</v>
      </c>
      <c r="AB149" s="157"/>
      <c r="AC149" s="19" t="s">
        <v>19</v>
      </c>
      <c r="AD149" s="157">
        <f>Tabelle1!AD133</f>
        <v>0</v>
      </c>
      <c r="AE149" s="158"/>
      <c r="AF149" s="156">
        <f>Tabelle1!AF133</f>
        <v>0</v>
      </c>
      <c r="AG149" s="157"/>
      <c r="AH149" s="158"/>
      <c r="BM149" s="2">
        <f>BN113+BO121+BO128</f>
        <v>0</v>
      </c>
      <c r="BN149" s="2" t="e">
        <f>AY113+BB121+BB128</f>
        <v>#VALUE!</v>
      </c>
      <c r="BO149" s="2" t="e">
        <f>BB113+AY121+AY128</f>
        <v>#VALUE!</v>
      </c>
      <c r="BP149" s="2">
        <f>BP113+BP121+BP128</f>
        <v>0</v>
      </c>
      <c r="BQ149" s="2" t="e">
        <f>BN149-BO149</f>
        <v>#VALUE!</v>
      </c>
      <c r="BS149" s="2">
        <f>$D$89</f>
      </c>
      <c r="BT149" s="2">
        <f>$BP$149</f>
        <v>0</v>
      </c>
      <c r="BU149" s="2">
        <f>$BM$149</f>
        <v>0</v>
      </c>
      <c r="BV149" s="2" t="e">
        <f>$BN$149</f>
        <v>#VALUE!</v>
      </c>
      <c r="BW149" s="2" t="e">
        <f>$BO$149</f>
        <v>#VALUE!</v>
      </c>
      <c r="BX149" s="2" t="e">
        <f>$BQ$149</f>
        <v>#VALUE!</v>
      </c>
    </row>
    <row r="150" spans="2:76" ht="18" customHeight="1" thickBot="1">
      <c r="B150" s="80" t="s">
        <v>7</v>
      </c>
      <c r="C150" s="160"/>
      <c r="D150" s="163">
        <f>Tabelle1!D134</f>
      </c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276">
        <f>Tabelle1!U134</f>
        <v>0</v>
      </c>
      <c r="V150" s="277"/>
      <c r="W150" s="278"/>
      <c r="X150" s="276">
        <f>Tabelle1!X134</f>
        <v>0</v>
      </c>
      <c r="Y150" s="277"/>
      <c r="Z150" s="279"/>
      <c r="AA150" s="159">
        <f>Tabelle1!AA134</f>
        <v>0</v>
      </c>
      <c r="AB150" s="159"/>
      <c r="AC150" s="20" t="s">
        <v>19</v>
      </c>
      <c r="AD150" s="159">
        <f>Tabelle1!AD134</f>
        <v>0</v>
      </c>
      <c r="AE150" s="160"/>
      <c r="AF150" s="80">
        <f>Tabelle1!AF134</f>
        <v>0</v>
      </c>
      <c r="AG150" s="159"/>
      <c r="AH150" s="160"/>
      <c r="BM150" s="2">
        <f>BO113+BN120+BO129</f>
        <v>0</v>
      </c>
      <c r="BN150" s="2" t="e">
        <f>BB113+AY120+BB129</f>
        <v>#VALUE!</v>
      </c>
      <c r="BO150" s="2" t="e">
        <f>AY113+BB120+AY129</f>
        <v>#VALUE!</v>
      </c>
      <c r="BP150" s="2">
        <f>BP113+BP120+BP129</f>
        <v>0</v>
      </c>
      <c r="BQ150" s="2" t="e">
        <f>BN150-BO150</f>
        <v>#VALUE!</v>
      </c>
      <c r="BS150" s="2">
        <f>$D$90</f>
      </c>
      <c r="BT150" s="2">
        <f>$BP$150</f>
        <v>0</v>
      </c>
      <c r="BU150" s="2">
        <f>$BM$150</f>
        <v>0</v>
      </c>
      <c r="BV150" s="2" t="e">
        <f>$BN$150</f>
        <v>#VALUE!</v>
      </c>
      <c r="BW150" s="2" t="e">
        <f>$BO$150</f>
        <v>#VALUE!</v>
      </c>
      <c r="BX150" s="2" t="e">
        <f>$BQ$150</f>
        <v>#VALUE!</v>
      </c>
    </row>
    <row r="151" spans="2:34" ht="18.75" customHeight="1" thickBot="1">
      <c r="B151" s="24"/>
      <c r="C151" s="24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24"/>
      <c r="V151" s="24"/>
      <c r="W151" s="24"/>
      <c r="X151" s="24"/>
      <c r="Y151" s="24"/>
      <c r="Z151" s="24"/>
      <c r="AA151" s="24"/>
      <c r="AB151" s="24"/>
      <c r="AC151" s="21"/>
      <c r="AD151" s="24"/>
      <c r="AE151" s="24"/>
      <c r="AF151" s="24"/>
      <c r="AG151" s="24"/>
      <c r="AH151" s="24"/>
    </row>
    <row r="152" spans="2:69" ht="18.75" customHeight="1" thickBot="1">
      <c r="B152" s="272" t="s">
        <v>70</v>
      </c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  <c r="O152" s="270"/>
      <c r="P152" s="270"/>
      <c r="Q152" s="270"/>
      <c r="R152" s="270"/>
      <c r="S152" s="270"/>
      <c r="T152" s="271"/>
      <c r="U152" s="273" t="s">
        <v>29</v>
      </c>
      <c r="V152" s="274"/>
      <c r="W152" s="275"/>
      <c r="X152" s="273" t="s">
        <v>30</v>
      </c>
      <c r="Y152" s="274"/>
      <c r="Z152" s="275"/>
      <c r="AA152" s="272" t="s">
        <v>31</v>
      </c>
      <c r="AB152" s="270"/>
      <c r="AC152" s="270"/>
      <c r="AD152" s="270"/>
      <c r="AE152" s="271"/>
      <c r="AF152" s="270" t="s">
        <v>32</v>
      </c>
      <c r="AG152" s="270"/>
      <c r="AH152" s="271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39"/>
      <c r="BE152" s="39"/>
      <c r="BF152" s="39"/>
      <c r="BG152" s="39"/>
      <c r="BH152" s="39"/>
      <c r="BI152" s="39"/>
      <c r="BJ152" s="39"/>
      <c r="BK152" s="39"/>
      <c r="BL152" s="39"/>
      <c r="BM152" s="41" t="s">
        <v>40</v>
      </c>
      <c r="BN152" s="2" t="s">
        <v>41</v>
      </c>
      <c r="BO152" s="2" t="s">
        <v>42</v>
      </c>
      <c r="BP152" s="2" t="s">
        <v>27</v>
      </c>
      <c r="BQ152" s="2" t="s">
        <v>24</v>
      </c>
    </row>
    <row r="153" spans="2:76" ht="18" customHeight="1">
      <c r="B153" s="63" t="s">
        <v>4</v>
      </c>
      <c r="C153" s="180"/>
      <c r="D153" s="181">
        <f>Tabelle1!D137</f>
      </c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82">
        <f>Tabelle1!U137</f>
        <v>0</v>
      </c>
      <c r="V153" s="183"/>
      <c r="W153" s="184"/>
      <c r="X153" s="182">
        <f>Tabelle1!X137</f>
        <v>0</v>
      </c>
      <c r="Y153" s="183"/>
      <c r="Z153" s="185"/>
      <c r="AA153" s="180">
        <f>Tabelle1!AA137</f>
        <v>0</v>
      </c>
      <c r="AB153" s="180"/>
      <c r="AC153" s="18" t="s">
        <v>19</v>
      </c>
      <c r="AD153" s="180">
        <f>Tabelle1!AD137</f>
        <v>0</v>
      </c>
      <c r="AE153" s="191"/>
      <c r="AF153" s="63">
        <f>Tabelle1!AF137</f>
        <v>0</v>
      </c>
      <c r="AG153" s="180"/>
      <c r="AH153" s="191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38"/>
      <c r="AZ153" s="38"/>
      <c r="BA153" s="37"/>
      <c r="BB153" s="38"/>
      <c r="BC153" s="38"/>
      <c r="BD153" s="45"/>
      <c r="BE153" s="45"/>
      <c r="BF153" s="45"/>
      <c r="BG153" s="45"/>
      <c r="BH153" s="45"/>
      <c r="BI153" s="45"/>
      <c r="BJ153" s="45"/>
      <c r="BK153" s="45"/>
      <c r="BL153" s="45"/>
      <c r="BM153" s="41">
        <f>BN114+BO122+BN130</f>
        <v>0</v>
      </c>
      <c r="BN153" s="2" t="e">
        <f>AY114+BB122+AY130</f>
        <v>#VALUE!</v>
      </c>
      <c r="BO153" s="2" t="e">
        <f>BB114+AY122+BB130</f>
        <v>#VALUE!</v>
      </c>
      <c r="BP153" s="2">
        <f>BP114+BP122+BP130</f>
        <v>0</v>
      </c>
      <c r="BQ153" s="2" t="e">
        <f>BN153-BO153</f>
        <v>#VALUE!</v>
      </c>
      <c r="BS153" s="2">
        <f>$AF$87</f>
      </c>
      <c r="BT153" s="2">
        <f>$BP$153</f>
        <v>0</v>
      </c>
      <c r="BU153" s="2">
        <f>$BM$153</f>
        <v>0</v>
      </c>
      <c r="BV153" s="2" t="e">
        <f>$BN$153</f>
        <v>#VALUE!</v>
      </c>
      <c r="BW153" s="2" t="e">
        <f>$BO$153</f>
        <v>#VALUE!</v>
      </c>
      <c r="BX153" s="2" t="e">
        <f>$BQ$153</f>
        <v>#VALUE!</v>
      </c>
    </row>
    <row r="154" spans="2:76" ht="18" customHeight="1">
      <c r="B154" s="156" t="s">
        <v>5</v>
      </c>
      <c r="C154" s="157"/>
      <c r="D154" s="175">
        <f>Tabelle1!D138</f>
      </c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76">
        <f>Tabelle1!U138</f>
        <v>0</v>
      </c>
      <c r="V154" s="177"/>
      <c r="W154" s="178"/>
      <c r="X154" s="176">
        <f>Tabelle1!X138</f>
        <v>0</v>
      </c>
      <c r="Y154" s="177"/>
      <c r="Z154" s="179"/>
      <c r="AA154" s="157">
        <f>Tabelle1!AA138</f>
        <v>0</v>
      </c>
      <c r="AB154" s="157"/>
      <c r="AC154" s="19" t="s">
        <v>19</v>
      </c>
      <c r="AD154" s="157">
        <f>Tabelle1!AD138</f>
        <v>0</v>
      </c>
      <c r="AE154" s="158"/>
      <c r="AF154" s="156">
        <f>Tabelle1!AF138</f>
        <v>0</v>
      </c>
      <c r="AG154" s="157"/>
      <c r="AH154" s="158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41">
        <f>BO114+BN123+BN131</f>
        <v>0</v>
      </c>
      <c r="BN154" s="2" t="e">
        <f>BB114+AY123+AY131</f>
        <v>#VALUE!</v>
      </c>
      <c r="BO154" s="2" t="e">
        <f>AY114+BB123+BB131</f>
        <v>#VALUE!</v>
      </c>
      <c r="BP154" s="2">
        <f>BP114+BP123+BP131</f>
        <v>0</v>
      </c>
      <c r="BQ154" s="2" t="e">
        <f>BN154-BO154</f>
        <v>#VALUE!</v>
      </c>
      <c r="BS154" s="48">
        <f>$AF$89</f>
      </c>
      <c r="BT154" s="2">
        <f>$BP$155</f>
        <v>0</v>
      </c>
      <c r="BU154" s="2">
        <f>$BM$155</f>
        <v>0</v>
      </c>
      <c r="BV154" s="2" t="e">
        <f>$BN$155</f>
        <v>#VALUE!</v>
      </c>
      <c r="BW154" s="2" t="e">
        <f>$BO$155</f>
        <v>#VALUE!</v>
      </c>
      <c r="BX154" s="2" t="e">
        <f>$BQ$155</f>
        <v>#VALUE!</v>
      </c>
    </row>
    <row r="155" spans="2:76" ht="18" customHeight="1">
      <c r="B155" s="156" t="s">
        <v>6</v>
      </c>
      <c r="C155" s="157"/>
      <c r="D155" s="175">
        <f>Tabelle1!D139</f>
      </c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76">
        <f>Tabelle1!U139</f>
        <v>0</v>
      </c>
      <c r="V155" s="177"/>
      <c r="W155" s="178"/>
      <c r="X155" s="176">
        <f>Tabelle1!X139</f>
        <v>0</v>
      </c>
      <c r="Y155" s="177"/>
      <c r="Z155" s="179"/>
      <c r="AA155" s="157">
        <f>Tabelle1!AA139</f>
        <v>0</v>
      </c>
      <c r="AB155" s="157"/>
      <c r="AC155" s="19" t="s">
        <v>19</v>
      </c>
      <c r="AD155" s="157">
        <f>Tabelle1!AD139</f>
        <v>0</v>
      </c>
      <c r="AE155" s="158"/>
      <c r="AF155" s="156">
        <f>Tabelle1!AF139</f>
        <v>0</v>
      </c>
      <c r="AG155" s="157"/>
      <c r="AH155" s="158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41">
        <f>BN115+BO123+BO130</f>
        <v>0</v>
      </c>
      <c r="BN155" s="2" t="e">
        <f>AY115+BB123+BB130</f>
        <v>#VALUE!</v>
      </c>
      <c r="BO155" s="2" t="e">
        <f>BB115+AY123+AY130</f>
        <v>#VALUE!</v>
      </c>
      <c r="BP155" s="2">
        <f>BP115+BP123+BP130</f>
        <v>0</v>
      </c>
      <c r="BQ155" s="2" t="e">
        <f>BN155-BO155</f>
        <v>#VALUE!</v>
      </c>
      <c r="BS155" s="48">
        <f>$AF$90</f>
      </c>
      <c r="BT155" s="2">
        <f>$BP$156</f>
        <v>0</v>
      </c>
      <c r="BU155" s="2">
        <f>$BM$156</f>
        <v>0</v>
      </c>
      <c r="BV155" s="2" t="e">
        <f>$BN$156</f>
        <v>#VALUE!</v>
      </c>
      <c r="BW155" s="2" t="e">
        <f>$BO$156</f>
        <v>#VALUE!</v>
      </c>
      <c r="BX155" s="2" t="e">
        <f>$BQ$156</f>
        <v>#VALUE!</v>
      </c>
    </row>
    <row r="156" spans="2:76" ht="18" customHeight="1" thickBot="1">
      <c r="B156" s="112" t="s">
        <v>7</v>
      </c>
      <c r="C156" s="162"/>
      <c r="D156" s="233">
        <f>Tabelle1!D140</f>
      </c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34"/>
      <c r="U156" s="164">
        <f>Tabelle1!U140</f>
        <v>0</v>
      </c>
      <c r="V156" s="165"/>
      <c r="W156" s="166"/>
      <c r="X156" s="164">
        <f>Tabelle1!X140</f>
        <v>0</v>
      </c>
      <c r="Y156" s="165"/>
      <c r="Z156" s="167"/>
      <c r="AA156" s="232">
        <f>Tabelle1!AA140</f>
        <v>0</v>
      </c>
      <c r="AB156" s="232"/>
      <c r="AC156" s="53" t="s">
        <v>19</v>
      </c>
      <c r="AD156" s="232">
        <f>Tabelle1!AD140</f>
        <v>0</v>
      </c>
      <c r="AE156" s="162"/>
      <c r="AF156" s="112">
        <f>Tabelle1!AF140</f>
        <v>0</v>
      </c>
      <c r="AG156" s="232"/>
      <c r="AH156" s="162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39"/>
      <c r="BE156" s="39"/>
      <c r="BF156" s="39"/>
      <c r="BG156" s="39"/>
      <c r="BH156" s="39"/>
      <c r="BI156" s="39"/>
      <c r="BJ156" s="39"/>
      <c r="BK156" s="39"/>
      <c r="BL156" s="39"/>
      <c r="BM156" s="41">
        <f>BO115+BN122+BO131</f>
        <v>0</v>
      </c>
      <c r="BN156" s="2" t="e">
        <f>BB115+AY122+BB131</f>
        <v>#VALUE!</v>
      </c>
      <c r="BO156" s="2" t="e">
        <f>AY115+BB122+AY131</f>
        <v>#VALUE!</v>
      </c>
      <c r="BP156" s="2">
        <f>BP115+BP122+BP131</f>
        <v>0</v>
      </c>
      <c r="BQ156" s="2" t="e">
        <f>BN156-BO156</f>
        <v>#VALUE!</v>
      </c>
      <c r="BS156" s="2">
        <f>$AF$88</f>
      </c>
      <c r="BT156" s="2">
        <f>$BP$154</f>
        <v>0</v>
      </c>
      <c r="BU156" s="2">
        <f>$BM$154</f>
        <v>0</v>
      </c>
      <c r="BV156" s="2" t="e">
        <f>$BN$154</f>
        <v>#VALUE!</v>
      </c>
      <c r="BW156" s="2" t="e">
        <f>$BO$154</f>
        <v>#VALUE!</v>
      </c>
      <c r="BX156" s="2" t="e">
        <f>$BQ$154</f>
        <v>#VALUE!</v>
      </c>
    </row>
    <row r="157" spans="2:98" s="26" customFormat="1" ht="18">
      <c r="B157" s="38"/>
      <c r="C157" s="38"/>
      <c r="D157" s="39"/>
      <c r="E157" s="39"/>
      <c r="F157" s="39"/>
      <c r="G157" s="39"/>
      <c r="H157" s="39"/>
      <c r="I157" s="39"/>
      <c r="J157" s="39"/>
      <c r="K157" s="39"/>
      <c r="L157" s="39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0"/>
      <c r="AG157" s="46"/>
      <c r="AH157" s="46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</row>
    <row r="158" spans="2:98" s="26" customFormat="1" ht="18">
      <c r="B158" s="25"/>
      <c r="C158" s="25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8"/>
      <c r="AG158" s="27"/>
      <c r="AH158" s="27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</row>
    <row r="159" spans="13:98" s="26" customFormat="1" ht="18"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</row>
    <row r="160" spans="13:98" s="26" customFormat="1" ht="18">
      <c r="M160" s="22"/>
      <c r="N160" s="22"/>
      <c r="O160" s="22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</row>
    <row r="161" spans="13:98" s="26" customFormat="1" ht="18">
      <c r="M161" s="22"/>
      <c r="N161" s="22"/>
      <c r="O161" s="22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</row>
    <row r="162" spans="13:98" s="26" customFormat="1" ht="18">
      <c r="M162" s="22"/>
      <c r="N162" s="22"/>
      <c r="O162" s="22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</row>
    <row r="163" spans="13:98" s="26" customFormat="1" ht="18">
      <c r="M163" s="22"/>
      <c r="N163" s="22"/>
      <c r="O163" s="22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</row>
    <row r="164" spans="13:98" s="26" customFormat="1" ht="18">
      <c r="M164" s="22"/>
      <c r="N164" s="22"/>
      <c r="O164" s="22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</row>
    <row r="165" spans="13:98" s="26" customFormat="1" ht="18">
      <c r="M165" s="22"/>
      <c r="N165" s="22"/>
      <c r="O165" s="22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</row>
    <row r="166" spans="13:98" s="26" customFormat="1" ht="18">
      <c r="M166" s="22"/>
      <c r="N166" s="22"/>
      <c r="O166" s="22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</row>
    <row r="167" spans="13:98" s="26" customFormat="1" ht="18">
      <c r="M167" s="22"/>
      <c r="N167" s="22"/>
      <c r="O167" s="22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</row>
    <row r="168" spans="13:98" s="26" customFormat="1" ht="18">
      <c r="M168" s="22"/>
      <c r="N168" s="22"/>
      <c r="O168" s="22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</row>
    <row r="169" spans="13:98" s="26" customFormat="1" ht="18">
      <c r="M169" s="22"/>
      <c r="N169" s="22"/>
      <c r="O169" s="22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</row>
    <row r="170" spans="13:98" s="26" customFormat="1" ht="18">
      <c r="M170" s="22"/>
      <c r="N170" s="22"/>
      <c r="O170" s="22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</row>
    <row r="171" spans="13:98" s="26" customFormat="1" ht="18">
      <c r="M171" s="22"/>
      <c r="N171" s="22"/>
      <c r="O171" s="22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</row>
    <row r="172" spans="13:34" ht="18"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</row>
    <row r="173" spans="13:34" ht="18"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</row>
    <row r="174" spans="13:34" ht="18"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</row>
    <row r="175" spans="13:34" ht="18"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</row>
  </sheetData>
  <sheetProtection password="F4F0" sheet="1" objects="1" scenarios="1"/>
  <mergeCells count="802">
    <mergeCell ref="E1:AZ1"/>
    <mergeCell ref="E3:AZ3"/>
    <mergeCell ref="E5:AZ5"/>
    <mergeCell ref="E7:P7"/>
    <mergeCell ref="Q7:AZ7"/>
    <mergeCell ref="E8:P8"/>
    <mergeCell ref="Q8:AZ8"/>
    <mergeCell ref="P13:S13"/>
    <mergeCell ref="T13:X13"/>
    <mergeCell ref="AD13:AI13"/>
    <mergeCell ref="E9:P9"/>
    <mergeCell ref="Q9:AZ9"/>
    <mergeCell ref="E11:K11"/>
    <mergeCell ref="L11:X11"/>
    <mergeCell ref="AD11:AI11"/>
    <mergeCell ref="AJ11:AQ11"/>
    <mergeCell ref="AJ13:AM13"/>
    <mergeCell ref="B15:AA15"/>
    <mergeCell ref="AD15:BC15"/>
    <mergeCell ref="B16:C16"/>
    <mergeCell ref="D16:AA16"/>
    <mergeCell ref="AD16:AE16"/>
    <mergeCell ref="AF16:BC16"/>
    <mergeCell ref="E13:K13"/>
    <mergeCell ref="L13:M13"/>
    <mergeCell ref="N13:O13"/>
    <mergeCell ref="B17:C17"/>
    <mergeCell ref="D17:AA17"/>
    <mergeCell ref="AD17:AE17"/>
    <mergeCell ref="AF17:BC17"/>
    <mergeCell ref="B18:C18"/>
    <mergeCell ref="D18:AA18"/>
    <mergeCell ref="AD18:AE18"/>
    <mergeCell ref="AF18:BC18"/>
    <mergeCell ref="B19:C19"/>
    <mergeCell ref="D19:AA19"/>
    <mergeCell ref="AD19:AE19"/>
    <mergeCell ref="AF19:BC19"/>
    <mergeCell ref="B21:AA21"/>
    <mergeCell ref="AD21:BC21"/>
    <mergeCell ref="B22:C22"/>
    <mergeCell ref="D22:AA22"/>
    <mergeCell ref="AD22:AE22"/>
    <mergeCell ref="AF22:BC22"/>
    <mergeCell ref="B23:C23"/>
    <mergeCell ref="D23:AA23"/>
    <mergeCell ref="AD23:AE23"/>
    <mergeCell ref="AF23:BC23"/>
    <mergeCell ref="B24:C24"/>
    <mergeCell ref="D24:AA24"/>
    <mergeCell ref="AD24:AE24"/>
    <mergeCell ref="AF24:BC24"/>
    <mergeCell ref="B25:C25"/>
    <mergeCell ref="D25:AA25"/>
    <mergeCell ref="AD25:AE25"/>
    <mergeCell ref="AF25:BC25"/>
    <mergeCell ref="B27:C27"/>
    <mergeCell ref="D27:G27"/>
    <mergeCell ref="H27:J27"/>
    <mergeCell ref="K27:O27"/>
    <mergeCell ref="P27:AX27"/>
    <mergeCell ref="AY27:BC27"/>
    <mergeCell ref="BD27:BH27"/>
    <mergeCell ref="B28:C28"/>
    <mergeCell ref="D28:G28"/>
    <mergeCell ref="H28:J28"/>
    <mergeCell ref="K28:O28"/>
    <mergeCell ref="P28:AF28"/>
    <mergeCell ref="AH28:AX28"/>
    <mergeCell ref="AY28:AZ28"/>
    <mergeCell ref="BB28:BC28"/>
    <mergeCell ref="BD28:BH28"/>
    <mergeCell ref="B29:C29"/>
    <mergeCell ref="D29:G29"/>
    <mergeCell ref="H29:J29"/>
    <mergeCell ref="K29:O29"/>
    <mergeCell ref="P29:AF29"/>
    <mergeCell ref="AH29:AX29"/>
    <mergeCell ref="AY29:AZ29"/>
    <mergeCell ref="BB29:BC29"/>
    <mergeCell ref="BD29:BH29"/>
    <mergeCell ref="B30:C30"/>
    <mergeCell ref="D30:G30"/>
    <mergeCell ref="H30:J30"/>
    <mergeCell ref="K30:O30"/>
    <mergeCell ref="P30:AF30"/>
    <mergeCell ref="AH30:AX30"/>
    <mergeCell ref="AY30:AZ30"/>
    <mergeCell ref="BB30:BC30"/>
    <mergeCell ref="BD30:BH30"/>
    <mergeCell ref="B31:C31"/>
    <mergeCell ref="D31:G31"/>
    <mergeCell ref="H31:J31"/>
    <mergeCell ref="K31:O31"/>
    <mergeCell ref="P31:AF31"/>
    <mergeCell ref="AH31:AX31"/>
    <mergeCell ref="AY31:AZ31"/>
    <mergeCell ref="BB31:BC31"/>
    <mergeCell ref="BD31:BH31"/>
    <mergeCell ref="B32:C32"/>
    <mergeCell ref="D32:G32"/>
    <mergeCell ref="H32:J32"/>
    <mergeCell ref="K32:O32"/>
    <mergeCell ref="P32:AF32"/>
    <mergeCell ref="AH32:AX32"/>
    <mergeCell ref="AY32:AZ32"/>
    <mergeCell ref="BB32:BC32"/>
    <mergeCell ref="BD32:BH32"/>
    <mergeCell ref="B33:C33"/>
    <mergeCell ref="D33:G33"/>
    <mergeCell ref="H33:J33"/>
    <mergeCell ref="K33:O33"/>
    <mergeCell ref="P33:AF33"/>
    <mergeCell ref="AH33:AX33"/>
    <mergeCell ref="AY33:AZ33"/>
    <mergeCell ref="BB33:BC33"/>
    <mergeCell ref="BD33:BH33"/>
    <mergeCell ref="B34:C34"/>
    <mergeCell ref="D34:G34"/>
    <mergeCell ref="H34:J34"/>
    <mergeCell ref="K34:O34"/>
    <mergeCell ref="P34:AF34"/>
    <mergeCell ref="AH34:AX34"/>
    <mergeCell ref="AY34:AZ34"/>
    <mergeCell ref="BB34:BC34"/>
    <mergeCell ref="BD34:BH34"/>
    <mergeCell ref="B35:C35"/>
    <mergeCell ref="D35:G35"/>
    <mergeCell ref="H35:J35"/>
    <mergeCell ref="K35:O35"/>
    <mergeCell ref="P35:AF35"/>
    <mergeCell ref="AH35:AX35"/>
    <mergeCell ref="AY35:AZ35"/>
    <mergeCell ref="BB35:BC35"/>
    <mergeCell ref="BD35:BH35"/>
    <mergeCell ref="B36:C36"/>
    <mergeCell ref="D36:G36"/>
    <mergeCell ref="H36:J36"/>
    <mergeCell ref="K36:O36"/>
    <mergeCell ref="P36:AF36"/>
    <mergeCell ref="AH36:AX36"/>
    <mergeCell ref="AY36:AZ36"/>
    <mergeCell ref="BB36:BC36"/>
    <mergeCell ref="BD36:BH36"/>
    <mergeCell ref="B37:C37"/>
    <mergeCell ref="D37:G37"/>
    <mergeCell ref="H37:J37"/>
    <mergeCell ref="K37:O37"/>
    <mergeCell ref="P37:AF37"/>
    <mergeCell ref="AH37:AX37"/>
    <mergeCell ref="AY37:AZ37"/>
    <mergeCell ref="BB37:BC37"/>
    <mergeCell ref="BD37:BH37"/>
    <mergeCell ref="B38:C38"/>
    <mergeCell ref="D38:G38"/>
    <mergeCell ref="H38:J38"/>
    <mergeCell ref="K38:O38"/>
    <mergeCell ref="P38:AF38"/>
    <mergeCell ref="AH38:AX38"/>
    <mergeCell ref="AY38:AZ38"/>
    <mergeCell ref="BB38:BC38"/>
    <mergeCell ref="BD38:BH38"/>
    <mergeCell ref="B39:C39"/>
    <mergeCell ref="D39:G39"/>
    <mergeCell ref="H39:J39"/>
    <mergeCell ref="K39:O39"/>
    <mergeCell ref="P39:AF39"/>
    <mergeCell ref="AH39:AX39"/>
    <mergeCell ref="AY39:AZ39"/>
    <mergeCell ref="BB39:BC39"/>
    <mergeCell ref="BD39:BH39"/>
    <mergeCell ref="B40:C40"/>
    <mergeCell ref="D40:G40"/>
    <mergeCell ref="H40:J40"/>
    <mergeCell ref="K40:O40"/>
    <mergeCell ref="P40:AF40"/>
    <mergeCell ref="AH40:AX40"/>
    <mergeCell ref="AY40:AZ40"/>
    <mergeCell ref="BB40:BC40"/>
    <mergeCell ref="BD40:BH40"/>
    <mergeCell ref="B41:C41"/>
    <mergeCell ref="D41:G41"/>
    <mergeCell ref="H41:J41"/>
    <mergeCell ref="K41:O41"/>
    <mergeCell ref="P41:AF41"/>
    <mergeCell ref="AH41:AX41"/>
    <mergeCell ref="AY41:AZ41"/>
    <mergeCell ref="BB41:BC41"/>
    <mergeCell ref="BD41:BH41"/>
    <mergeCell ref="B42:C42"/>
    <mergeCell ref="D42:G42"/>
    <mergeCell ref="H42:J42"/>
    <mergeCell ref="K42:O42"/>
    <mergeCell ref="P42:AF42"/>
    <mergeCell ref="AH42:AX42"/>
    <mergeCell ref="AY42:AZ42"/>
    <mergeCell ref="BB42:BC42"/>
    <mergeCell ref="BD42:BH42"/>
    <mergeCell ref="B43:C43"/>
    <mergeCell ref="D43:G43"/>
    <mergeCell ref="H43:J43"/>
    <mergeCell ref="K43:O43"/>
    <mergeCell ref="P43:AF43"/>
    <mergeCell ref="AH43:AX43"/>
    <mergeCell ref="AY43:AZ43"/>
    <mergeCell ref="BB43:BC43"/>
    <mergeCell ref="BD43:BH43"/>
    <mergeCell ref="B44:C44"/>
    <mergeCell ref="D44:G44"/>
    <mergeCell ref="H44:J44"/>
    <mergeCell ref="K44:O44"/>
    <mergeCell ref="P44:AF44"/>
    <mergeCell ref="AH44:AX44"/>
    <mergeCell ref="AY44:AZ44"/>
    <mergeCell ref="BB44:BC44"/>
    <mergeCell ref="BD44:BH44"/>
    <mergeCell ref="B45:C45"/>
    <mergeCell ref="D45:G45"/>
    <mergeCell ref="H45:J45"/>
    <mergeCell ref="K45:O45"/>
    <mergeCell ref="P45:AF45"/>
    <mergeCell ref="AH45:AX45"/>
    <mergeCell ref="AY45:AZ45"/>
    <mergeCell ref="BB45:BC45"/>
    <mergeCell ref="BD45:BH45"/>
    <mergeCell ref="B46:C46"/>
    <mergeCell ref="D46:G46"/>
    <mergeCell ref="H46:J46"/>
    <mergeCell ref="K46:O46"/>
    <mergeCell ref="P46:AF46"/>
    <mergeCell ref="AH46:AX46"/>
    <mergeCell ref="AY46:AZ46"/>
    <mergeCell ref="BB46:BC46"/>
    <mergeCell ref="BD46:BH46"/>
    <mergeCell ref="B47:C47"/>
    <mergeCell ref="D47:G47"/>
    <mergeCell ref="H47:J47"/>
    <mergeCell ref="K47:O47"/>
    <mergeCell ref="P47:AF47"/>
    <mergeCell ref="AH47:AX47"/>
    <mergeCell ref="AY47:AZ47"/>
    <mergeCell ref="BB47:BC47"/>
    <mergeCell ref="BD47:BH47"/>
    <mergeCell ref="B48:C48"/>
    <mergeCell ref="D48:G48"/>
    <mergeCell ref="H48:J48"/>
    <mergeCell ref="K48:O48"/>
    <mergeCell ref="P48:AF48"/>
    <mergeCell ref="AH48:AX48"/>
    <mergeCell ref="AY48:AZ48"/>
    <mergeCell ref="BB48:BC48"/>
    <mergeCell ref="BD48:BH48"/>
    <mergeCell ref="B49:C49"/>
    <mergeCell ref="D49:G49"/>
    <mergeCell ref="H49:J49"/>
    <mergeCell ref="K49:O49"/>
    <mergeCell ref="P49:AF49"/>
    <mergeCell ref="AH49:AX49"/>
    <mergeCell ref="AY49:AZ49"/>
    <mergeCell ref="BB49:BC49"/>
    <mergeCell ref="BD49:BH49"/>
    <mergeCell ref="B50:C50"/>
    <mergeCell ref="D50:G50"/>
    <mergeCell ref="H50:J50"/>
    <mergeCell ref="K50:O50"/>
    <mergeCell ref="P50:AF50"/>
    <mergeCell ref="AH50:AX50"/>
    <mergeCell ref="AY50:AZ50"/>
    <mergeCell ref="BB50:BC50"/>
    <mergeCell ref="BD50:BH50"/>
    <mergeCell ref="B51:C51"/>
    <mergeCell ref="D51:G51"/>
    <mergeCell ref="H51:J51"/>
    <mergeCell ref="K51:O51"/>
    <mergeCell ref="P51:AF51"/>
    <mergeCell ref="AH51:AX51"/>
    <mergeCell ref="AY51:AZ51"/>
    <mergeCell ref="BB51:BC51"/>
    <mergeCell ref="BD51:BH51"/>
    <mergeCell ref="B53:T53"/>
    <mergeCell ref="U53:W53"/>
    <mergeCell ref="X53:Z53"/>
    <mergeCell ref="AA53:AE53"/>
    <mergeCell ref="AF53:AH53"/>
    <mergeCell ref="AD55:AE55"/>
    <mergeCell ref="AF55:AH55"/>
    <mergeCell ref="B54:C54"/>
    <mergeCell ref="D54:T54"/>
    <mergeCell ref="U54:W54"/>
    <mergeCell ref="X54:Z54"/>
    <mergeCell ref="AA54:AB54"/>
    <mergeCell ref="AD54:AE54"/>
    <mergeCell ref="U56:W56"/>
    <mergeCell ref="X56:Z56"/>
    <mergeCell ref="AA56:AB56"/>
    <mergeCell ref="AD56:AE56"/>
    <mergeCell ref="AF54:AH54"/>
    <mergeCell ref="B55:C55"/>
    <mergeCell ref="D55:T55"/>
    <mergeCell ref="U55:W55"/>
    <mergeCell ref="X55:Z55"/>
    <mergeCell ref="AA55:AB55"/>
    <mergeCell ref="AF56:AH56"/>
    <mergeCell ref="B57:C57"/>
    <mergeCell ref="D57:T57"/>
    <mergeCell ref="U57:W57"/>
    <mergeCell ref="X57:Z57"/>
    <mergeCell ref="AA57:AB57"/>
    <mergeCell ref="AD57:AE57"/>
    <mergeCell ref="AF57:AH57"/>
    <mergeCell ref="B56:C56"/>
    <mergeCell ref="D56:T56"/>
    <mergeCell ref="B59:T59"/>
    <mergeCell ref="U59:W59"/>
    <mergeCell ref="X59:Z59"/>
    <mergeCell ref="AA59:AE59"/>
    <mergeCell ref="AF59:AH59"/>
    <mergeCell ref="B60:C60"/>
    <mergeCell ref="D60:T60"/>
    <mergeCell ref="U60:W60"/>
    <mergeCell ref="X60:Z60"/>
    <mergeCell ref="AA60:AB60"/>
    <mergeCell ref="B61:C61"/>
    <mergeCell ref="D61:T61"/>
    <mergeCell ref="U61:W61"/>
    <mergeCell ref="X61:Z61"/>
    <mergeCell ref="AA61:AB61"/>
    <mergeCell ref="AD61:AE61"/>
    <mergeCell ref="U62:W62"/>
    <mergeCell ref="X62:Z62"/>
    <mergeCell ref="AA62:AB62"/>
    <mergeCell ref="AD62:AE62"/>
    <mergeCell ref="AD60:AE60"/>
    <mergeCell ref="AF60:AH60"/>
    <mergeCell ref="AF61:AH61"/>
    <mergeCell ref="AF62:AH62"/>
    <mergeCell ref="B63:C63"/>
    <mergeCell ref="D63:T63"/>
    <mergeCell ref="U63:W63"/>
    <mergeCell ref="X63:Z63"/>
    <mergeCell ref="AA63:AB63"/>
    <mergeCell ref="AD63:AE63"/>
    <mergeCell ref="AF63:AH63"/>
    <mergeCell ref="B62:C62"/>
    <mergeCell ref="D62:T62"/>
    <mergeCell ref="B65:T65"/>
    <mergeCell ref="U65:W65"/>
    <mergeCell ref="X65:Z65"/>
    <mergeCell ref="AA65:AE65"/>
    <mergeCell ref="AF65:AH65"/>
    <mergeCell ref="B66:C66"/>
    <mergeCell ref="D66:T66"/>
    <mergeCell ref="U66:W66"/>
    <mergeCell ref="X66:Z66"/>
    <mergeCell ref="AA66:AB66"/>
    <mergeCell ref="B67:C67"/>
    <mergeCell ref="D67:T67"/>
    <mergeCell ref="U67:W67"/>
    <mergeCell ref="X67:Z67"/>
    <mergeCell ref="AA67:AB67"/>
    <mergeCell ref="AD67:AE67"/>
    <mergeCell ref="U68:W68"/>
    <mergeCell ref="X68:Z68"/>
    <mergeCell ref="AA68:AB68"/>
    <mergeCell ref="AD68:AE68"/>
    <mergeCell ref="AD66:AE66"/>
    <mergeCell ref="AF66:AH66"/>
    <mergeCell ref="AF67:AH67"/>
    <mergeCell ref="AF68:AH68"/>
    <mergeCell ref="B69:C69"/>
    <mergeCell ref="D69:T69"/>
    <mergeCell ref="U69:W69"/>
    <mergeCell ref="X69:Z69"/>
    <mergeCell ref="AA69:AB69"/>
    <mergeCell ref="AD69:AE69"/>
    <mergeCell ref="AF69:AH69"/>
    <mergeCell ref="B68:C68"/>
    <mergeCell ref="D68:T68"/>
    <mergeCell ref="B71:T71"/>
    <mergeCell ref="U71:W71"/>
    <mergeCell ref="X71:Z71"/>
    <mergeCell ref="AA71:AE71"/>
    <mergeCell ref="AF71:AH71"/>
    <mergeCell ref="B72:C72"/>
    <mergeCell ref="D72:T72"/>
    <mergeCell ref="U72:W72"/>
    <mergeCell ref="X72:Z72"/>
    <mergeCell ref="AA72:AB72"/>
    <mergeCell ref="B73:C73"/>
    <mergeCell ref="D73:T73"/>
    <mergeCell ref="U73:W73"/>
    <mergeCell ref="X73:Z73"/>
    <mergeCell ref="AA73:AB73"/>
    <mergeCell ref="AD73:AE73"/>
    <mergeCell ref="U74:W74"/>
    <mergeCell ref="X74:Z74"/>
    <mergeCell ref="AA74:AB74"/>
    <mergeCell ref="AD74:AE74"/>
    <mergeCell ref="AD72:AE72"/>
    <mergeCell ref="AF72:AH72"/>
    <mergeCell ref="AF73:AH73"/>
    <mergeCell ref="AF74:AH74"/>
    <mergeCell ref="B75:C75"/>
    <mergeCell ref="D75:T75"/>
    <mergeCell ref="U75:W75"/>
    <mergeCell ref="X75:Z75"/>
    <mergeCell ref="AA75:AB75"/>
    <mergeCell ref="AD75:AE75"/>
    <mergeCell ref="AF75:AH75"/>
    <mergeCell ref="B74:C74"/>
    <mergeCell ref="D74:T74"/>
    <mergeCell ref="B80:AA80"/>
    <mergeCell ref="AD80:BC80"/>
    <mergeCell ref="B81:C81"/>
    <mergeCell ref="D81:AA81"/>
    <mergeCell ref="AD81:AE81"/>
    <mergeCell ref="AF81:BC81"/>
    <mergeCell ref="B82:C82"/>
    <mergeCell ref="D82:AA82"/>
    <mergeCell ref="AD82:AE82"/>
    <mergeCell ref="AF82:BC82"/>
    <mergeCell ref="B83:C83"/>
    <mergeCell ref="D83:AA83"/>
    <mergeCell ref="AD83:AE83"/>
    <mergeCell ref="AF83:BC83"/>
    <mergeCell ref="B84:C84"/>
    <mergeCell ref="D84:AA84"/>
    <mergeCell ref="AD84:AE84"/>
    <mergeCell ref="AF84:BC84"/>
    <mergeCell ref="B86:AA86"/>
    <mergeCell ref="AD86:BC86"/>
    <mergeCell ref="B87:C87"/>
    <mergeCell ref="D87:AA87"/>
    <mergeCell ref="AD87:AE87"/>
    <mergeCell ref="AF87:BC87"/>
    <mergeCell ref="B88:C88"/>
    <mergeCell ref="D88:AA88"/>
    <mergeCell ref="AD88:AE88"/>
    <mergeCell ref="AF88:BC88"/>
    <mergeCell ref="B89:C89"/>
    <mergeCell ref="D89:AA89"/>
    <mergeCell ref="AD89:AE89"/>
    <mergeCell ref="AF89:BC89"/>
    <mergeCell ref="B90:C90"/>
    <mergeCell ref="D90:AA90"/>
    <mergeCell ref="AD90:AE90"/>
    <mergeCell ref="AF90:BC90"/>
    <mergeCell ref="B107:C107"/>
    <mergeCell ref="D107:G107"/>
    <mergeCell ref="H107:J107"/>
    <mergeCell ref="K107:O107"/>
    <mergeCell ref="P107:AX107"/>
    <mergeCell ref="AY107:BC107"/>
    <mergeCell ref="BD107:BH107"/>
    <mergeCell ref="B108:C108"/>
    <mergeCell ref="D108:G108"/>
    <mergeCell ref="H108:J108"/>
    <mergeCell ref="K108:O108"/>
    <mergeCell ref="P108:AF108"/>
    <mergeCell ref="AH108:AX108"/>
    <mergeCell ref="AY108:AZ108"/>
    <mergeCell ref="BB108:BC108"/>
    <mergeCell ref="BD108:BH108"/>
    <mergeCell ref="B109:C109"/>
    <mergeCell ref="D109:G109"/>
    <mergeCell ref="H109:J109"/>
    <mergeCell ref="K109:O109"/>
    <mergeCell ref="P109:AF109"/>
    <mergeCell ref="AH109:AX109"/>
    <mergeCell ref="AY109:AZ109"/>
    <mergeCell ref="BB109:BC109"/>
    <mergeCell ref="BD109:BH109"/>
    <mergeCell ref="B110:C110"/>
    <mergeCell ref="D110:G110"/>
    <mergeCell ref="H110:J110"/>
    <mergeCell ref="K110:O110"/>
    <mergeCell ref="P110:AF110"/>
    <mergeCell ref="AH110:AX110"/>
    <mergeCell ref="AY110:AZ110"/>
    <mergeCell ref="BB110:BC110"/>
    <mergeCell ref="BD110:BH110"/>
    <mergeCell ref="B111:C111"/>
    <mergeCell ref="D111:G111"/>
    <mergeCell ref="H111:J111"/>
    <mergeCell ref="K111:O111"/>
    <mergeCell ref="P111:AF111"/>
    <mergeCell ref="AH111:AX111"/>
    <mergeCell ref="AY111:AZ111"/>
    <mergeCell ref="BB111:BC111"/>
    <mergeCell ref="BD111:BH111"/>
    <mergeCell ref="B112:C112"/>
    <mergeCell ref="D112:G112"/>
    <mergeCell ref="H112:J112"/>
    <mergeCell ref="K112:O112"/>
    <mergeCell ref="P112:AF112"/>
    <mergeCell ref="AH112:AX112"/>
    <mergeCell ref="AY112:AZ112"/>
    <mergeCell ref="BB112:BC112"/>
    <mergeCell ref="BD112:BH112"/>
    <mergeCell ref="B113:C113"/>
    <mergeCell ref="D113:G113"/>
    <mergeCell ref="H113:J113"/>
    <mergeCell ref="K113:O113"/>
    <mergeCell ref="P113:AF113"/>
    <mergeCell ref="AH113:AX113"/>
    <mergeCell ref="AY113:AZ113"/>
    <mergeCell ref="BB113:BC113"/>
    <mergeCell ref="BD113:BH113"/>
    <mergeCell ref="B114:C114"/>
    <mergeCell ref="D114:G114"/>
    <mergeCell ref="H114:J114"/>
    <mergeCell ref="K114:O114"/>
    <mergeCell ref="P114:AF114"/>
    <mergeCell ref="AH114:AX114"/>
    <mergeCell ref="AY114:AZ114"/>
    <mergeCell ref="BB114:BC114"/>
    <mergeCell ref="BD114:BH114"/>
    <mergeCell ref="B115:C115"/>
    <mergeCell ref="D115:G115"/>
    <mergeCell ref="H115:J115"/>
    <mergeCell ref="K115:O115"/>
    <mergeCell ref="P115:AF115"/>
    <mergeCell ref="AH115:AX115"/>
    <mergeCell ref="AY115:AZ115"/>
    <mergeCell ref="BB115:BC115"/>
    <mergeCell ref="BD115:BH115"/>
    <mergeCell ref="B116:C116"/>
    <mergeCell ref="D116:G116"/>
    <mergeCell ref="H116:J116"/>
    <mergeCell ref="K116:O116"/>
    <mergeCell ref="P116:AF116"/>
    <mergeCell ref="AH116:AX116"/>
    <mergeCell ref="AY116:AZ116"/>
    <mergeCell ref="BB116:BC116"/>
    <mergeCell ref="BD116:BH116"/>
    <mergeCell ref="B117:C117"/>
    <mergeCell ref="D117:G117"/>
    <mergeCell ref="H117:J117"/>
    <mergeCell ref="K117:O117"/>
    <mergeCell ref="P117:AF117"/>
    <mergeCell ref="AH117:AX117"/>
    <mergeCell ref="AY117:AZ117"/>
    <mergeCell ref="BB117:BC117"/>
    <mergeCell ref="BD117:BH117"/>
    <mergeCell ref="B118:C118"/>
    <mergeCell ref="D118:G118"/>
    <mergeCell ref="H118:J118"/>
    <mergeCell ref="K118:O118"/>
    <mergeCell ref="P118:AF118"/>
    <mergeCell ref="AH118:AX118"/>
    <mergeCell ref="AY118:AZ118"/>
    <mergeCell ref="BB118:BC118"/>
    <mergeCell ref="BD118:BH118"/>
    <mergeCell ref="B119:C119"/>
    <mergeCell ref="D119:G119"/>
    <mergeCell ref="H119:J119"/>
    <mergeCell ref="K119:O119"/>
    <mergeCell ref="P119:AF119"/>
    <mergeCell ref="AH119:AX119"/>
    <mergeCell ref="AY119:AZ119"/>
    <mergeCell ref="BB119:BC119"/>
    <mergeCell ref="BD119:BH119"/>
    <mergeCell ref="B120:C120"/>
    <mergeCell ref="D120:G120"/>
    <mergeCell ref="H120:J120"/>
    <mergeCell ref="K120:O120"/>
    <mergeCell ref="P120:AF120"/>
    <mergeCell ref="AH120:AX120"/>
    <mergeCell ref="AY120:AZ120"/>
    <mergeCell ref="BB120:BC120"/>
    <mergeCell ref="BD120:BH120"/>
    <mergeCell ref="B121:C121"/>
    <mergeCell ref="D121:G121"/>
    <mergeCell ref="H121:J121"/>
    <mergeCell ref="K121:O121"/>
    <mergeCell ref="P121:AF121"/>
    <mergeCell ref="AH121:AX121"/>
    <mergeCell ref="AY121:AZ121"/>
    <mergeCell ref="BB121:BC121"/>
    <mergeCell ref="BD121:BH121"/>
    <mergeCell ref="B122:C122"/>
    <mergeCell ref="D122:G122"/>
    <mergeCell ref="H122:J122"/>
    <mergeCell ref="K122:O122"/>
    <mergeCell ref="P122:AF122"/>
    <mergeCell ref="AH122:AX122"/>
    <mergeCell ref="AY122:AZ122"/>
    <mergeCell ref="BB122:BC122"/>
    <mergeCell ref="BD122:BH122"/>
    <mergeCell ref="B123:C123"/>
    <mergeCell ref="D123:G123"/>
    <mergeCell ref="H123:J123"/>
    <mergeCell ref="K123:O123"/>
    <mergeCell ref="P123:AF123"/>
    <mergeCell ref="AH123:AX123"/>
    <mergeCell ref="AY123:AZ123"/>
    <mergeCell ref="BB123:BC123"/>
    <mergeCell ref="BD123:BH123"/>
    <mergeCell ref="B124:C124"/>
    <mergeCell ref="D124:G124"/>
    <mergeCell ref="H124:J124"/>
    <mergeCell ref="K124:O124"/>
    <mergeCell ref="P124:AF124"/>
    <mergeCell ref="AH124:AX124"/>
    <mergeCell ref="AY124:AZ124"/>
    <mergeCell ref="BB124:BC124"/>
    <mergeCell ref="BD124:BH124"/>
    <mergeCell ref="B125:C125"/>
    <mergeCell ref="D125:G125"/>
    <mergeCell ref="H125:J125"/>
    <mergeCell ref="K125:O125"/>
    <mergeCell ref="P125:AF125"/>
    <mergeCell ref="AH125:AX125"/>
    <mergeCell ref="AY125:AZ125"/>
    <mergeCell ref="BB125:BC125"/>
    <mergeCell ref="BD125:BH125"/>
    <mergeCell ref="B126:C126"/>
    <mergeCell ref="D126:G126"/>
    <mergeCell ref="H126:J126"/>
    <mergeCell ref="K126:O126"/>
    <mergeCell ref="P126:AF126"/>
    <mergeCell ref="AH126:AX126"/>
    <mergeCell ref="AY126:AZ126"/>
    <mergeCell ref="BB126:BC126"/>
    <mergeCell ref="BD126:BH126"/>
    <mergeCell ref="B127:C127"/>
    <mergeCell ref="D127:G127"/>
    <mergeCell ref="H127:J127"/>
    <mergeCell ref="K127:O127"/>
    <mergeCell ref="P127:AF127"/>
    <mergeCell ref="AH127:AX127"/>
    <mergeCell ref="AY127:AZ127"/>
    <mergeCell ref="BB127:BC127"/>
    <mergeCell ref="BD127:BH127"/>
    <mergeCell ref="B128:C128"/>
    <mergeCell ref="D128:G128"/>
    <mergeCell ref="H128:J128"/>
    <mergeCell ref="K128:O128"/>
    <mergeCell ref="P128:AF128"/>
    <mergeCell ref="AH128:AX128"/>
    <mergeCell ref="AY128:AZ128"/>
    <mergeCell ref="BB128:BC128"/>
    <mergeCell ref="BD128:BH128"/>
    <mergeCell ref="B129:C129"/>
    <mergeCell ref="D129:G129"/>
    <mergeCell ref="H129:J129"/>
    <mergeCell ref="K129:O129"/>
    <mergeCell ref="P129:AF129"/>
    <mergeCell ref="AH129:AX129"/>
    <mergeCell ref="AY129:AZ129"/>
    <mergeCell ref="BB129:BC129"/>
    <mergeCell ref="BD129:BH129"/>
    <mergeCell ref="B130:C130"/>
    <mergeCell ref="D130:G130"/>
    <mergeCell ref="H130:J130"/>
    <mergeCell ref="K130:O130"/>
    <mergeCell ref="P130:AF130"/>
    <mergeCell ref="AH130:AX130"/>
    <mergeCell ref="AY130:AZ130"/>
    <mergeCell ref="BB130:BC130"/>
    <mergeCell ref="BD130:BH130"/>
    <mergeCell ref="B131:C131"/>
    <mergeCell ref="D131:G131"/>
    <mergeCell ref="H131:J131"/>
    <mergeCell ref="K131:O131"/>
    <mergeCell ref="P131:AF131"/>
    <mergeCell ref="AH131:AX131"/>
    <mergeCell ref="AY131:AZ131"/>
    <mergeCell ref="BB131:BC131"/>
    <mergeCell ref="BD131:BH131"/>
    <mergeCell ref="B134:T134"/>
    <mergeCell ref="U134:W134"/>
    <mergeCell ref="X134:Z134"/>
    <mergeCell ref="AA134:AE134"/>
    <mergeCell ref="AF134:AH134"/>
    <mergeCell ref="AD136:AE136"/>
    <mergeCell ref="AF136:AH136"/>
    <mergeCell ref="B135:C135"/>
    <mergeCell ref="D135:T135"/>
    <mergeCell ref="U135:W135"/>
    <mergeCell ref="X135:Z135"/>
    <mergeCell ref="AA135:AB135"/>
    <mergeCell ref="AD135:AE135"/>
    <mergeCell ref="U137:W137"/>
    <mergeCell ref="X137:Z137"/>
    <mergeCell ref="AA137:AB137"/>
    <mergeCell ref="AD137:AE137"/>
    <mergeCell ref="AF135:AH135"/>
    <mergeCell ref="B136:C136"/>
    <mergeCell ref="D136:T136"/>
    <mergeCell ref="U136:W136"/>
    <mergeCell ref="X136:Z136"/>
    <mergeCell ref="AA136:AB136"/>
    <mergeCell ref="AF137:AH137"/>
    <mergeCell ref="B138:C138"/>
    <mergeCell ref="D138:T138"/>
    <mergeCell ref="U138:W138"/>
    <mergeCell ref="X138:Z138"/>
    <mergeCell ref="AA138:AB138"/>
    <mergeCell ref="AD138:AE138"/>
    <mergeCell ref="AF138:AH138"/>
    <mergeCell ref="B137:C137"/>
    <mergeCell ref="D137:T137"/>
    <mergeCell ref="B140:T140"/>
    <mergeCell ref="U140:W140"/>
    <mergeCell ref="X140:Z140"/>
    <mergeCell ref="AA140:AE140"/>
    <mergeCell ref="AF140:AH140"/>
    <mergeCell ref="B141:C141"/>
    <mergeCell ref="D141:T141"/>
    <mergeCell ref="U141:W141"/>
    <mergeCell ref="X141:Z141"/>
    <mergeCell ref="AA141:AB141"/>
    <mergeCell ref="B142:C142"/>
    <mergeCell ref="D142:T142"/>
    <mergeCell ref="U142:W142"/>
    <mergeCell ref="X142:Z142"/>
    <mergeCell ref="AA142:AB142"/>
    <mergeCell ref="AD142:AE142"/>
    <mergeCell ref="U143:W143"/>
    <mergeCell ref="X143:Z143"/>
    <mergeCell ref="AA143:AB143"/>
    <mergeCell ref="AD143:AE143"/>
    <mergeCell ref="AD141:AE141"/>
    <mergeCell ref="AF141:AH141"/>
    <mergeCell ref="AF142:AH142"/>
    <mergeCell ref="AF143:AH143"/>
    <mergeCell ref="B144:C144"/>
    <mergeCell ref="D144:T144"/>
    <mergeCell ref="U144:W144"/>
    <mergeCell ref="X144:Z144"/>
    <mergeCell ref="AA144:AB144"/>
    <mergeCell ref="AD144:AE144"/>
    <mergeCell ref="AF144:AH144"/>
    <mergeCell ref="B143:C143"/>
    <mergeCell ref="D143:T143"/>
    <mergeCell ref="B146:T146"/>
    <mergeCell ref="U146:W146"/>
    <mergeCell ref="X146:Z146"/>
    <mergeCell ref="AA146:AE146"/>
    <mergeCell ref="AF146:AH146"/>
    <mergeCell ref="B147:C147"/>
    <mergeCell ref="D147:T147"/>
    <mergeCell ref="U147:W147"/>
    <mergeCell ref="X147:Z147"/>
    <mergeCell ref="AA147:AB147"/>
    <mergeCell ref="B148:C148"/>
    <mergeCell ref="D148:T148"/>
    <mergeCell ref="U148:W148"/>
    <mergeCell ref="X148:Z148"/>
    <mergeCell ref="AA148:AB148"/>
    <mergeCell ref="AD148:AE148"/>
    <mergeCell ref="U149:W149"/>
    <mergeCell ref="X149:Z149"/>
    <mergeCell ref="AA149:AB149"/>
    <mergeCell ref="AD149:AE149"/>
    <mergeCell ref="AD147:AE147"/>
    <mergeCell ref="AF147:AH147"/>
    <mergeCell ref="AF148:AH148"/>
    <mergeCell ref="AF149:AH149"/>
    <mergeCell ref="B150:C150"/>
    <mergeCell ref="D150:T150"/>
    <mergeCell ref="U150:W150"/>
    <mergeCell ref="X150:Z150"/>
    <mergeCell ref="AA150:AB150"/>
    <mergeCell ref="AD150:AE150"/>
    <mergeCell ref="AF150:AH150"/>
    <mergeCell ref="B149:C149"/>
    <mergeCell ref="D149:T149"/>
    <mergeCell ref="B152:T152"/>
    <mergeCell ref="U152:W152"/>
    <mergeCell ref="X152:Z152"/>
    <mergeCell ref="AA152:AE152"/>
    <mergeCell ref="AF152:AH152"/>
    <mergeCell ref="B153:C153"/>
    <mergeCell ref="D153:T153"/>
    <mergeCell ref="U153:W153"/>
    <mergeCell ref="X153:Z153"/>
    <mergeCell ref="AA153:AB153"/>
    <mergeCell ref="B154:C154"/>
    <mergeCell ref="D154:T154"/>
    <mergeCell ref="U154:W154"/>
    <mergeCell ref="X154:Z154"/>
    <mergeCell ref="AA154:AB154"/>
    <mergeCell ref="AD154:AE154"/>
    <mergeCell ref="U155:W155"/>
    <mergeCell ref="X155:Z155"/>
    <mergeCell ref="AA155:AB155"/>
    <mergeCell ref="AD155:AE155"/>
    <mergeCell ref="AD153:AE153"/>
    <mergeCell ref="AF153:AH153"/>
    <mergeCell ref="AF154:AH154"/>
    <mergeCell ref="AF155:AH155"/>
    <mergeCell ref="B156:C156"/>
    <mergeCell ref="D156:T156"/>
    <mergeCell ref="U156:W156"/>
    <mergeCell ref="X156:Z156"/>
    <mergeCell ref="AA156:AB156"/>
    <mergeCell ref="AD156:AE156"/>
    <mergeCell ref="AF156:AH156"/>
    <mergeCell ref="B155:C155"/>
    <mergeCell ref="D155:T155"/>
  </mergeCells>
  <dataValidations count="1">
    <dataValidation type="list" showInputMessage="1" showErrorMessage="1" sqref="BD72:BL72 BD153:BL153 BD78:BL78">
      <formula1>$BS$74:$BS$78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Lutz Kreye</cp:lastModifiedBy>
  <cp:lastPrinted>2015-04-17T14:02:56Z</cp:lastPrinted>
  <dcterms:created xsi:type="dcterms:W3CDTF">1996-10-17T05:27:31Z</dcterms:created>
  <dcterms:modified xsi:type="dcterms:W3CDTF">2015-04-17T14:05:08Z</dcterms:modified>
  <cp:category/>
  <cp:version/>
  <cp:contentType/>
  <cp:contentStatus/>
</cp:coreProperties>
</file>