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Druckansicht" sheetId="2" r:id="rId2"/>
  </sheets>
  <definedNames/>
  <calcPr fullCalcOnLoad="1"/>
</workbook>
</file>

<file path=xl/sharedStrings.xml><?xml version="1.0" encoding="utf-8"?>
<sst xmlns="http://schemas.openxmlformats.org/spreadsheetml/2006/main" count="749" uniqueCount="102">
  <si>
    <t>Verein</t>
  </si>
  <si>
    <t>Beginn</t>
  </si>
  <si>
    <t>Gruppe A</t>
  </si>
  <si>
    <t>Gruppe B</t>
  </si>
  <si>
    <t>1.</t>
  </si>
  <si>
    <t>2.</t>
  </si>
  <si>
    <t>3.</t>
  </si>
  <si>
    <t>4.</t>
  </si>
  <si>
    <t>Mannschaft A1</t>
  </si>
  <si>
    <t>Mannschaft A2</t>
  </si>
  <si>
    <t>Mannschaft A3</t>
  </si>
  <si>
    <t>Mannschaft A4</t>
  </si>
  <si>
    <t>Mannschaft B1</t>
  </si>
  <si>
    <t>Mannschaft B2</t>
  </si>
  <si>
    <t>Mannschaft B3</t>
  </si>
  <si>
    <t>Mannschaft B4</t>
  </si>
  <si>
    <t>Nr</t>
  </si>
  <si>
    <t>Platz</t>
  </si>
  <si>
    <t>Ergebnis</t>
  </si>
  <si>
    <t>:</t>
  </si>
  <si>
    <t>-</t>
  </si>
  <si>
    <t>A</t>
  </si>
  <si>
    <t>B</t>
  </si>
  <si>
    <t>Spielplan Vorrunde</t>
  </si>
  <si>
    <t>Diff</t>
  </si>
  <si>
    <t>Pkt1</t>
  </si>
  <si>
    <t>Pkt2</t>
  </si>
  <si>
    <t>Sp</t>
  </si>
  <si>
    <t>Vorrunde Gruppe A</t>
  </si>
  <si>
    <t>Sp.</t>
  </si>
  <si>
    <t>Pkt.</t>
  </si>
  <si>
    <t>Tore</t>
  </si>
  <si>
    <t>Diff.</t>
  </si>
  <si>
    <t>Grp.</t>
  </si>
  <si>
    <t>Vorrunde Gruppe B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</si>
  <si>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</si>
  <si>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</si>
  <si>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</si>
  <si>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</si>
  <si>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</si>
  <si>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</si>
  <si>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</si>
  <si>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</si>
  <si>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Nr.</t>
  </si>
  <si>
    <t>Endergebnis</t>
  </si>
  <si>
    <t>Datum:</t>
  </si>
  <si>
    <t>Spielstätte:</t>
  </si>
  <si>
    <t>Elfmeterschießen</t>
  </si>
  <si>
    <t>Verlängerung</t>
  </si>
  <si>
    <t>5.</t>
  </si>
  <si>
    <t>Mannschaft A5</t>
  </si>
  <si>
    <t>Mannschaft B5</t>
  </si>
  <si>
    <t>6.</t>
  </si>
  <si>
    <t>7.</t>
  </si>
  <si>
    <t>8.</t>
  </si>
  <si>
    <t>Mannschaft A6</t>
  </si>
  <si>
    <t>Mannschaft A7</t>
  </si>
  <si>
    <t>Mannschaft A8</t>
  </si>
  <si>
    <t>Mannschaft B6</t>
  </si>
  <si>
    <t>Mannschaft B7</t>
  </si>
  <si>
    <t>Mannschaft B8</t>
  </si>
  <si>
    <t>Spiel um Platz 15 und 16</t>
  </si>
  <si>
    <t>Spiel um Platz 13 und14</t>
  </si>
  <si>
    <t>Spiel um Platz 11 und 12</t>
  </si>
  <si>
    <t>Spiel um Platz 9 und 10</t>
  </si>
  <si>
    <t>8. Gruppe A</t>
  </si>
  <si>
    <t>8. Gruppe B</t>
  </si>
  <si>
    <t>7. Gruppe A</t>
  </si>
  <si>
    <t>7. Gruppe B</t>
  </si>
  <si>
    <t>6. Gruppe A</t>
  </si>
  <si>
    <t>6. Gruppe B</t>
  </si>
  <si>
    <t>5. Gruppe A</t>
  </si>
  <si>
    <t>5. Gruppe B</t>
  </si>
  <si>
    <t>1. Halbfinale</t>
  </si>
  <si>
    <t>2. Halbfinale</t>
  </si>
  <si>
    <t>1. Gruppe A</t>
  </si>
  <si>
    <t>2. Gruppe B</t>
  </si>
  <si>
    <t>2. Gruppe A</t>
  </si>
  <si>
    <t>1. Gruppe B</t>
  </si>
  <si>
    <t>Spiel um Platz 7 und 8</t>
  </si>
  <si>
    <t>Spiel um Platz 5 und 6</t>
  </si>
  <si>
    <t>4. Gruppe A</t>
  </si>
  <si>
    <t>4. Gruppe B</t>
  </si>
  <si>
    <t>3. Gruppe A</t>
  </si>
  <si>
    <t>3. Gruppe B</t>
  </si>
  <si>
    <t>Spiel um Platz 3 und 4</t>
  </si>
  <si>
    <t>Endspiel</t>
  </si>
  <si>
    <t>Verlierer Spiel 61</t>
  </si>
  <si>
    <t>Verlierer Spiel 62</t>
  </si>
  <si>
    <t>Sieger Spiel 61</t>
  </si>
  <si>
    <t>Sieger Spiel 62</t>
  </si>
  <si>
    <t>9.</t>
  </si>
  <si>
    <t>10.</t>
  </si>
  <si>
    <t>11.</t>
  </si>
  <si>
    <t>12.</t>
  </si>
  <si>
    <t>13.</t>
  </si>
  <si>
    <t>14.</t>
  </si>
  <si>
    <t>15.</t>
  </si>
  <si>
    <t>16.</t>
  </si>
  <si>
    <t>Turniername</t>
  </si>
  <si>
    <t>Turnierform</t>
  </si>
  <si>
    <t>Pause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</si>
</sst>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7]dddd\,\ d\.\ mmmm\ yyyy"/>
    <numFmt numFmtId="174" formatCode="d/m/yy;@"/>
    <numFmt numFmtId="175" formatCode="mm"/>
    <numFmt numFmtId="176" formatCode="h:mm"/>
    <numFmt numFmtId="177" formatCode="d/m/yyyy;@"/>
  </numFmts>
  <fonts count="49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0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6" fillId="0" borderId="19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 locked="0"/>
    </xf>
    <xf numFmtId="0" fontId="13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176" fontId="7" fillId="0" borderId="0" xfId="0" applyNumberFormat="1" applyFont="1" applyAlignment="1" applyProtection="1">
      <alignment/>
      <protection hidden="1" locked="0"/>
    </xf>
    <xf numFmtId="0" fontId="7" fillId="0" borderId="20" xfId="0" applyFont="1" applyBorder="1" applyAlignment="1" applyProtection="1">
      <alignment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172" fontId="7" fillId="0" borderId="0" xfId="0" applyNumberFormat="1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0" borderId="11" xfId="0" applyFont="1" applyBorder="1" applyAlignment="1" applyProtection="1">
      <alignment horizontal="center"/>
      <protection hidden="1" locked="0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25" xfId="0" applyFont="1" applyBorder="1" applyAlignment="1" applyProtection="1">
      <alignment horizont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/>
      <protection hidden="1" locked="0"/>
    </xf>
    <xf numFmtId="0" fontId="7" fillId="0" borderId="19" xfId="0" applyFont="1" applyBorder="1" applyAlignment="1" applyProtection="1">
      <alignment horizontal="center"/>
      <protection hidden="1" locked="0"/>
    </xf>
    <xf numFmtId="0" fontId="7" fillId="0" borderId="26" xfId="0" applyFont="1" applyBorder="1" applyAlignment="1" applyProtection="1">
      <alignment horizontal="center"/>
      <protection hidden="1" locked="0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7" fillId="0" borderId="19" xfId="0" applyNumberFormat="1" applyFont="1" applyBorder="1" applyAlignment="1" applyProtection="1">
      <alignment horizontal="center"/>
      <protection hidden="1"/>
    </xf>
    <xf numFmtId="172" fontId="7" fillId="0" borderId="26" xfId="0" applyNumberFormat="1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9" fillId="33" borderId="21" xfId="0" applyFont="1" applyFill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 locked="0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30" xfId="0" applyFont="1" applyBorder="1" applyAlignment="1" applyProtection="1">
      <alignment horizontal="center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15" xfId="0" applyFont="1" applyBorder="1" applyAlignment="1" applyProtection="1">
      <alignment horizontal="center"/>
      <protection hidden="1" locked="0"/>
    </xf>
    <xf numFmtId="0" fontId="7" fillId="0" borderId="32" xfId="0" applyFont="1" applyBorder="1" applyAlignment="1" applyProtection="1">
      <alignment horizontal="center"/>
      <protection hidden="1" locked="0"/>
    </xf>
    <xf numFmtId="0" fontId="7" fillId="0" borderId="33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32" xfId="0" applyFont="1" applyBorder="1" applyAlignment="1" applyProtection="1">
      <alignment horizontal="center"/>
      <protection hidden="1"/>
    </xf>
    <xf numFmtId="172" fontId="7" fillId="0" borderId="33" xfId="0" applyNumberFormat="1" applyFont="1" applyBorder="1" applyAlignment="1" applyProtection="1">
      <alignment horizontal="center"/>
      <protection hidden="1"/>
    </xf>
    <xf numFmtId="172" fontId="7" fillId="0" borderId="15" xfId="0" applyNumberFormat="1" applyFont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34" xfId="0" applyFont="1" applyBorder="1" applyAlignment="1" applyProtection="1">
      <alignment horizontal="left"/>
      <protection hidden="1"/>
    </xf>
    <xf numFmtId="0" fontId="7" fillId="0" borderId="30" xfId="0" applyFont="1" applyBorder="1" applyAlignment="1" applyProtection="1">
      <alignment horizontal="center"/>
      <protection hidden="1" locked="0"/>
    </xf>
    <xf numFmtId="0" fontId="7" fillId="0" borderId="16" xfId="0" applyFont="1" applyBorder="1" applyAlignment="1" applyProtection="1">
      <alignment horizontal="center"/>
      <protection hidden="1" locked="0"/>
    </xf>
    <xf numFmtId="0" fontId="7" fillId="0" borderId="34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 locked="0"/>
    </xf>
    <xf numFmtId="172" fontId="7" fillId="34" borderId="28" xfId="0" applyNumberFormat="1" applyFont="1" applyFill="1" applyBorder="1" applyAlignment="1" applyProtection="1">
      <alignment horizontal="center"/>
      <protection hidden="1"/>
    </xf>
    <xf numFmtId="172" fontId="7" fillId="34" borderId="16" xfId="0" applyNumberFormat="1" applyFont="1" applyFill="1" applyBorder="1" applyAlignment="1" applyProtection="1">
      <alignment horizontal="center"/>
      <protection hidden="1"/>
    </xf>
    <xf numFmtId="172" fontId="7" fillId="34" borderId="29" xfId="0" applyNumberFormat="1" applyFont="1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35" xfId="0" applyFont="1" applyBorder="1" applyAlignment="1" applyProtection="1">
      <alignment horizontal="center"/>
      <protection hidden="1" locked="0"/>
    </xf>
    <xf numFmtId="172" fontId="7" fillId="0" borderId="31" xfId="0" applyNumberFormat="1" applyFont="1" applyBorder="1" applyAlignment="1" applyProtection="1">
      <alignment horizontal="center"/>
      <protection hidden="1" locked="0"/>
    </xf>
    <xf numFmtId="172" fontId="7" fillId="0" borderId="15" xfId="0" applyNumberFormat="1" applyFont="1" applyBorder="1" applyAlignment="1" applyProtection="1">
      <alignment horizontal="center"/>
      <protection hidden="1" locked="0"/>
    </xf>
    <xf numFmtId="172" fontId="7" fillId="0" borderId="35" xfId="0" applyNumberFormat="1" applyFont="1" applyBorder="1" applyAlignment="1" applyProtection="1">
      <alignment horizontal="center"/>
      <protection hidden="1" locked="0"/>
    </xf>
    <xf numFmtId="0" fontId="7" fillId="0" borderId="30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7" fillId="0" borderId="34" xfId="0" applyFont="1" applyBorder="1" applyAlignment="1" applyProtection="1">
      <alignment horizontal="center"/>
      <protection hidden="1"/>
    </xf>
    <xf numFmtId="172" fontId="7" fillId="0" borderId="30" xfId="0" applyNumberFormat="1" applyFont="1" applyBorder="1" applyAlignment="1" applyProtection="1">
      <alignment horizontal="center"/>
      <protection hidden="1"/>
    </xf>
    <xf numFmtId="172" fontId="7" fillId="0" borderId="16" xfId="0" applyNumberFormat="1" applyFont="1" applyBorder="1" applyAlignment="1" applyProtection="1">
      <alignment horizontal="center"/>
      <protection hidden="1"/>
    </xf>
    <xf numFmtId="172" fontId="7" fillId="0" borderId="34" xfId="0" applyNumberFormat="1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 locked="0"/>
    </xf>
    <xf numFmtId="0" fontId="7" fillId="0" borderId="36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 locked="0"/>
    </xf>
    <xf numFmtId="0" fontId="0" fillId="0" borderId="38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 horizontal="left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39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 locked="0"/>
    </xf>
    <xf numFmtId="172" fontId="7" fillId="0" borderId="36" xfId="0" applyNumberFormat="1" applyFont="1" applyBorder="1" applyAlignment="1" applyProtection="1">
      <alignment horizontal="center"/>
      <protection hidden="1"/>
    </xf>
    <xf numFmtId="172" fontId="7" fillId="0" borderId="13" xfId="0" applyNumberFormat="1" applyFont="1" applyBorder="1" applyAlignment="1" applyProtection="1">
      <alignment horizontal="center"/>
      <protection hidden="1"/>
    </xf>
    <xf numFmtId="172" fontId="7" fillId="0" borderId="37" xfId="0" applyNumberFormat="1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 locked="0"/>
    </xf>
    <xf numFmtId="0" fontId="7" fillId="0" borderId="12" xfId="0" applyFont="1" applyBorder="1" applyAlignment="1" applyProtection="1">
      <alignment horizontal="center"/>
      <protection hidden="1" locked="0"/>
    </xf>
    <xf numFmtId="0" fontId="7" fillId="0" borderId="39" xfId="0" applyFont="1" applyBorder="1" applyAlignment="1" applyProtection="1">
      <alignment horizontal="center"/>
      <protection hidden="1" locked="0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7" fillId="0" borderId="36" xfId="0" applyFont="1" applyBorder="1" applyAlignment="1" applyProtection="1">
      <alignment horizontal="center"/>
      <protection hidden="1" locked="0"/>
    </xf>
    <xf numFmtId="0" fontId="7" fillId="0" borderId="13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left"/>
      <protection hidden="1"/>
    </xf>
    <xf numFmtId="172" fontId="7" fillId="0" borderId="38" xfId="0" applyNumberFormat="1" applyFont="1" applyBorder="1" applyAlignment="1" applyProtection="1">
      <alignment horizontal="center"/>
      <protection hidden="1"/>
    </xf>
    <xf numFmtId="172" fontId="7" fillId="0" borderId="12" xfId="0" applyNumberFormat="1" applyFont="1" applyBorder="1" applyAlignment="1" applyProtection="1">
      <alignment horizontal="center"/>
      <protection hidden="1"/>
    </xf>
    <xf numFmtId="172" fontId="7" fillId="0" borderId="39" xfId="0" applyNumberFormat="1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left"/>
      <protection hidden="1"/>
    </xf>
    <xf numFmtId="0" fontId="0" fillId="0" borderId="30" xfId="0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29" xfId="0" applyFont="1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9" fillId="35" borderId="21" xfId="0" applyFont="1" applyFill="1" applyBorder="1" applyAlignment="1" applyProtection="1">
      <alignment horizontal="center"/>
      <protection hidden="1"/>
    </xf>
    <xf numFmtId="0" fontId="9" fillId="35" borderId="10" xfId="0" applyFont="1" applyFill="1" applyBorder="1" applyAlignment="1" applyProtection="1">
      <alignment horizontal="center"/>
      <protection hidden="1"/>
    </xf>
    <xf numFmtId="0" fontId="9" fillId="35" borderId="11" xfId="0" applyFont="1" applyFill="1" applyBorder="1" applyAlignment="1" applyProtection="1">
      <alignment horizontal="center"/>
      <protection hidden="1"/>
    </xf>
    <xf numFmtId="0" fontId="9" fillId="35" borderId="25" xfId="0" applyFont="1" applyFill="1" applyBorder="1" applyAlignment="1" applyProtection="1">
      <alignment horizontal="center"/>
      <protection hidden="1"/>
    </xf>
    <xf numFmtId="0" fontId="9" fillId="35" borderId="19" xfId="0" applyFont="1" applyFill="1" applyBorder="1" applyAlignment="1" applyProtection="1">
      <alignment horizontal="center"/>
      <protection hidden="1"/>
    </xf>
    <xf numFmtId="0" fontId="9" fillId="35" borderId="26" xfId="0" applyFont="1" applyFill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24" xfId="0" applyFont="1" applyBorder="1" applyAlignment="1" applyProtection="1">
      <alignment horizontal="center"/>
      <protection hidden="1" locked="0"/>
    </xf>
    <xf numFmtId="0" fontId="1" fillId="0" borderId="28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17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18" xfId="0" applyFont="1" applyBorder="1" applyAlignment="1" applyProtection="1">
      <alignment horizontal="center"/>
      <protection hidden="1" locked="0"/>
    </xf>
    <xf numFmtId="172" fontId="1" fillId="0" borderId="21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77" fontId="1" fillId="0" borderId="44" xfId="0" applyNumberFormat="1" applyFont="1" applyBorder="1" applyAlignment="1" applyProtection="1">
      <alignment horizontal="center"/>
      <protection hidden="1" locked="0"/>
    </xf>
    <xf numFmtId="177" fontId="0" fillId="0" borderId="44" xfId="0" applyNumberFormat="1" applyBorder="1" applyAlignment="1" applyProtection="1">
      <alignment/>
      <protection hidden="1" locked="0"/>
    </xf>
    <xf numFmtId="0" fontId="5" fillId="0" borderId="25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left"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left"/>
      <protection hidden="1"/>
    </xf>
    <xf numFmtId="172" fontId="7" fillId="0" borderId="52" xfId="0" applyNumberFormat="1" applyFont="1" applyBorder="1" applyAlignment="1" applyProtection="1">
      <alignment horizontal="center"/>
      <protection hidden="1"/>
    </xf>
    <xf numFmtId="172" fontId="7" fillId="0" borderId="0" xfId="0" applyNumberFormat="1" applyFont="1" applyBorder="1" applyAlignment="1" applyProtection="1">
      <alignment horizontal="center"/>
      <protection hidden="1"/>
    </xf>
    <xf numFmtId="172" fontId="7" fillId="0" borderId="53" xfId="0" applyNumberFormat="1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24" xfId="0" applyFont="1" applyBorder="1" applyAlignment="1" applyProtection="1">
      <alignment horizontal="center"/>
      <protection hidden="1" locked="0"/>
    </xf>
    <xf numFmtId="0" fontId="9" fillId="36" borderId="54" xfId="0" applyFont="1" applyFill="1" applyBorder="1" applyAlignment="1" applyProtection="1">
      <alignment horizontal="center"/>
      <protection hidden="1"/>
    </xf>
    <xf numFmtId="0" fontId="9" fillId="36" borderId="55" xfId="0" applyFont="1" applyFill="1" applyBorder="1" applyAlignment="1" applyProtection="1">
      <alignment horizontal="center"/>
      <protection hidden="1"/>
    </xf>
    <xf numFmtId="0" fontId="9" fillId="36" borderId="56" xfId="0" applyFont="1" applyFill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 locked="0"/>
    </xf>
    <xf numFmtId="0" fontId="0" fillId="0" borderId="38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24" xfId="0" applyFont="1" applyBorder="1" applyAlignment="1" applyProtection="1">
      <alignment horizontal="left"/>
      <protection hidden="1" locked="0"/>
    </xf>
    <xf numFmtId="0" fontId="8" fillId="0" borderId="28" xfId="0" applyFont="1" applyBorder="1" applyAlignment="1" applyProtection="1">
      <alignment horizontal="center"/>
      <protection hidden="1"/>
    </xf>
    <xf numFmtId="0" fontId="8" fillId="0" borderId="34" xfId="0" applyFont="1" applyBorder="1" applyAlignment="1" applyProtection="1">
      <alignment horizontal="center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57" xfId="0" applyFont="1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left"/>
      <protection hidden="1" locked="0"/>
    </xf>
    <xf numFmtId="0" fontId="0" fillId="0" borderId="14" xfId="0" applyBorder="1" applyAlignment="1" applyProtection="1">
      <alignment horizontal="left"/>
      <protection hidden="1" locked="0"/>
    </xf>
    <xf numFmtId="0" fontId="0" fillId="0" borderId="23" xfId="0" applyBorder="1" applyAlignment="1" applyProtection="1">
      <alignment horizontal="left"/>
      <protection hidden="1" locked="0"/>
    </xf>
    <xf numFmtId="0" fontId="9" fillId="36" borderId="58" xfId="0" applyFont="1" applyFill="1" applyBorder="1" applyAlignment="1" applyProtection="1">
      <alignment horizontal="center"/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39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30" xfId="0" applyFont="1" applyBorder="1" applyAlignment="1" applyProtection="1">
      <alignment horizontal="left"/>
      <protection hidden="1" locked="0"/>
    </xf>
    <xf numFmtId="0" fontId="9" fillId="37" borderId="21" xfId="0" applyFont="1" applyFill="1" applyBorder="1" applyAlignment="1" applyProtection="1">
      <alignment horizontal="center"/>
      <protection hidden="1"/>
    </xf>
    <xf numFmtId="0" fontId="9" fillId="37" borderId="10" xfId="0" applyFont="1" applyFill="1" applyBorder="1" applyAlignment="1" applyProtection="1">
      <alignment horizontal="center"/>
      <protection hidden="1"/>
    </xf>
    <xf numFmtId="0" fontId="9" fillId="37" borderId="11" xfId="0" applyFont="1" applyFill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4" fillId="0" borderId="21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3" fillId="0" borderId="21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5" fillId="0" borderId="21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6" fillId="38" borderId="21" xfId="0" applyFont="1" applyFill="1" applyBorder="1" applyAlignment="1" applyProtection="1">
      <alignment horizontal="center"/>
      <protection hidden="1"/>
    </xf>
    <xf numFmtId="0" fontId="6" fillId="38" borderId="10" xfId="0" applyFont="1" applyFill="1" applyBorder="1" applyAlignment="1" applyProtection="1">
      <alignment horizontal="center"/>
      <protection hidden="1"/>
    </xf>
    <xf numFmtId="0" fontId="6" fillId="38" borderId="11" xfId="0" applyFont="1" applyFill="1" applyBorder="1" applyAlignment="1" applyProtection="1">
      <alignment horizontal="center"/>
      <protection hidden="1"/>
    </xf>
    <xf numFmtId="0" fontId="6" fillId="35" borderId="21" xfId="0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0" fontId="6" fillId="35" borderId="11" xfId="0" applyFont="1" applyFill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6" fillId="0" borderId="27" xfId="0" applyFont="1" applyBorder="1" applyAlignment="1" applyProtection="1">
      <alignment horizontal="left"/>
      <protection hidden="1"/>
    </xf>
    <xf numFmtId="0" fontId="6" fillId="0" borderId="12" xfId="0" applyFont="1" applyBorder="1" applyAlignment="1" applyProtection="1">
      <alignment horizontal="left"/>
      <protection hidden="1"/>
    </xf>
    <xf numFmtId="0" fontId="6" fillId="0" borderId="24" xfId="0" applyFont="1" applyBorder="1" applyAlignment="1" applyProtection="1">
      <alignment horizontal="left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16" xfId="0" applyFont="1" applyBorder="1" applyAlignment="1" applyProtection="1">
      <alignment horizontal="left"/>
      <protection hidden="1"/>
    </xf>
    <xf numFmtId="0" fontId="6" fillId="0" borderId="29" xfId="0" applyFont="1" applyBorder="1" applyAlignment="1" applyProtection="1">
      <alignment horizontal="left"/>
      <protection hidden="1"/>
    </xf>
    <xf numFmtId="0" fontId="6" fillId="0" borderId="22" xfId="0" applyFont="1" applyBorder="1" applyAlignment="1" applyProtection="1">
      <alignment horizontal="left"/>
      <protection hidden="1"/>
    </xf>
    <xf numFmtId="0" fontId="6" fillId="0" borderId="14" xfId="0" applyFont="1" applyBorder="1" applyAlignment="1" applyProtection="1">
      <alignment horizontal="left"/>
      <protection hidden="1"/>
    </xf>
    <xf numFmtId="0" fontId="6" fillId="0" borderId="23" xfId="0" applyFont="1" applyBorder="1" applyAlignment="1" applyProtection="1">
      <alignment horizontal="left"/>
      <protection hidden="1"/>
    </xf>
    <xf numFmtId="0" fontId="6" fillId="0" borderId="27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9" fillId="38" borderId="21" xfId="0" applyFont="1" applyFill="1" applyBorder="1" applyAlignment="1" applyProtection="1">
      <alignment horizontal="center"/>
      <protection hidden="1"/>
    </xf>
    <xf numFmtId="0" fontId="9" fillId="38" borderId="10" xfId="0" applyFont="1" applyFill="1" applyBorder="1" applyAlignment="1" applyProtection="1">
      <alignment horizontal="center"/>
      <protection hidden="1"/>
    </xf>
    <xf numFmtId="0" fontId="9" fillId="38" borderId="11" xfId="0" applyFont="1" applyFill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39" borderId="21" xfId="0" applyFont="1" applyFill="1" applyBorder="1" applyAlignment="1" applyProtection="1">
      <alignment horizontal="center"/>
      <protection hidden="1"/>
    </xf>
    <xf numFmtId="0" fontId="6" fillId="39" borderId="10" xfId="0" applyFont="1" applyFill="1" applyBorder="1" applyAlignment="1" applyProtection="1">
      <alignment horizontal="center"/>
      <protection hidden="1"/>
    </xf>
    <xf numFmtId="0" fontId="6" fillId="39" borderId="11" xfId="0" applyFont="1" applyFill="1" applyBorder="1" applyAlignment="1" applyProtection="1">
      <alignment horizontal="center"/>
      <protection hidden="1"/>
    </xf>
    <xf numFmtId="172" fontId="7" fillId="0" borderId="27" xfId="0" applyNumberFormat="1" applyFont="1" applyBorder="1" applyAlignment="1" applyProtection="1">
      <alignment horizontal="center"/>
      <protection hidden="1" locked="0"/>
    </xf>
    <xf numFmtId="172" fontId="7" fillId="0" borderId="12" xfId="0" applyNumberFormat="1" applyFont="1" applyBorder="1" applyAlignment="1" applyProtection="1">
      <alignment horizontal="center"/>
      <protection hidden="1" locked="0"/>
    </xf>
    <xf numFmtId="172" fontId="7" fillId="0" borderId="24" xfId="0" applyNumberFormat="1" applyFont="1" applyBorder="1" applyAlignment="1" applyProtection="1">
      <alignment horizontal="center"/>
      <protection hidden="1" locked="0"/>
    </xf>
    <xf numFmtId="172" fontId="7" fillId="34" borderId="17" xfId="0" applyNumberFormat="1" applyFont="1" applyFill="1" applyBorder="1" applyAlignment="1" applyProtection="1">
      <alignment horizontal="center"/>
      <protection hidden="1"/>
    </xf>
    <xf numFmtId="172" fontId="7" fillId="34" borderId="13" xfId="0" applyNumberFormat="1" applyFont="1" applyFill="1" applyBorder="1" applyAlignment="1" applyProtection="1">
      <alignment horizontal="center"/>
      <protection hidden="1"/>
    </xf>
    <xf numFmtId="172" fontId="7" fillId="34" borderId="18" xfId="0" applyNumberFormat="1" applyFont="1" applyFill="1" applyBorder="1" applyAlignment="1" applyProtection="1">
      <alignment horizontal="center"/>
      <protection hidden="1"/>
    </xf>
    <xf numFmtId="172" fontId="7" fillId="34" borderId="22" xfId="0" applyNumberFormat="1" applyFont="1" applyFill="1" applyBorder="1" applyAlignment="1" applyProtection="1">
      <alignment horizontal="center"/>
      <protection hidden="1"/>
    </xf>
    <xf numFmtId="172" fontId="7" fillId="34" borderId="14" xfId="0" applyNumberFormat="1" applyFont="1" applyFill="1" applyBorder="1" applyAlignment="1" applyProtection="1">
      <alignment horizontal="center"/>
      <protection hidden="1"/>
    </xf>
    <xf numFmtId="172" fontId="7" fillId="34" borderId="23" xfId="0" applyNumberFormat="1" applyFont="1" applyFill="1" applyBorder="1" applyAlignment="1" applyProtection="1">
      <alignment horizontal="center"/>
      <protection hidden="1"/>
    </xf>
    <xf numFmtId="0" fontId="9" fillId="0" borderId="21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72" fontId="7" fillId="0" borderId="49" xfId="0" applyNumberFormat="1" applyFont="1" applyBorder="1" applyAlignment="1" applyProtection="1">
      <alignment horizontal="center"/>
      <protection hidden="1"/>
    </xf>
    <xf numFmtId="172" fontId="7" fillId="0" borderId="14" xfId="0" applyNumberFormat="1" applyFont="1" applyBorder="1" applyAlignment="1" applyProtection="1">
      <alignment horizontal="center"/>
      <protection hidden="1"/>
    </xf>
    <xf numFmtId="172" fontId="7" fillId="0" borderId="57" xfId="0" applyNumberFormat="1" applyFont="1" applyBorder="1" applyAlignment="1" applyProtection="1">
      <alignment horizontal="center"/>
      <protection hidden="1"/>
    </xf>
    <xf numFmtId="0" fontId="0" fillId="0" borderId="57" xfId="0" applyFont="1" applyBorder="1" applyAlignment="1" applyProtection="1">
      <alignment horizontal="center"/>
      <protection hidden="1"/>
    </xf>
    <xf numFmtId="0" fontId="7" fillId="0" borderId="49" xfId="0" applyFont="1" applyBorder="1" applyAlignment="1" applyProtection="1">
      <alignment horizontal="center"/>
      <protection hidden="1" locked="0"/>
    </xf>
    <xf numFmtId="0" fontId="7" fillId="0" borderId="14" xfId="0" applyFont="1" applyBorder="1" applyAlignment="1" applyProtection="1">
      <alignment horizontal="center"/>
      <protection hidden="1" locked="0"/>
    </xf>
    <xf numFmtId="0" fontId="7" fillId="0" borderId="57" xfId="0" applyFont="1" applyBorder="1" applyAlignment="1" applyProtection="1">
      <alignment horizontal="center"/>
      <protection hidden="1" locked="0"/>
    </xf>
    <xf numFmtId="0" fontId="7" fillId="0" borderId="49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57" xfId="0" applyFont="1" applyBorder="1" applyAlignment="1" applyProtection="1">
      <alignment horizontal="left"/>
      <protection hidden="1"/>
    </xf>
    <xf numFmtId="0" fontId="0" fillId="0" borderId="49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23" xfId="0" applyFont="1" applyBorder="1" applyAlignment="1" applyProtection="1">
      <alignment horizontal="center"/>
      <protection hidden="1" locked="0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9" fillId="40" borderId="21" xfId="0" applyFont="1" applyFill="1" applyBorder="1" applyAlignment="1" applyProtection="1">
      <alignment horizontal="center"/>
      <protection hidden="1"/>
    </xf>
    <xf numFmtId="0" fontId="9" fillId="40" borderId="11" xfId="0" applyFont="1" applyFill="1" applyBorder="1" applyAlignment="1" applyProtection="1">
      <alignment horizontal="center"/>
      <protection hidden="1"/>
    </xf>
    <xf numFmtId="0" fontId="9" fillId="40" borderId="10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172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left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0" fillId="0" borderId="49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59" xfId="0" applyFont="1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 horizontal="center"/>
      <protection hidden="1"/>
    </xf>
    <xf numFmtId="0" fontId="6" fillId="0" borderId="31" xfId="0" applyFont="1" applyBorder="1" applyAlignment="1" applyProtection="1">
      <alignment horizontal="left"/>
      <protection hidden="1"/>
    </xf>
    <xf numFmtId="0" fontId="6" fillId="0" borderId="15" xfId="0" applyFont="1" applyBorder="1" applyAlignment="1" applyProtection="1">
      <alignment horizontal="left"/>
      <protection hidden="1"/>
    </xf>
    <xf numFmtId="0" fontId="6" fillId="0" borderId="35" xfId="0" applyFont="1" applyBorder="1" applyAlignment="1" applyProtection="1">
      <alignment horizontal="left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177" fontId="1" fillId="0" borderId="44" xfId="0" applyNumberFormat="1" applyFont="1" applyBorder="1" applyAlignment="1" applyProtection="1">
      <alignment horizontal="center"/>
      <protection hidden="1"/>
    </xf>
    <xf numFmtId="177" fontId="0" fillId="0" borderId="44" xfId="0" applyNumberFormat="1" applyBorder="1" applyAlignment="1" applyProtection="1">
      <alignment/>
      <protection hidden="1"/>
    </xf>
    <xf numFmtId="172" fontId="1" fillId="0" borderId="21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176" fontId="7" fillId="0" borderId="0" xfId="0" applyNumberFormat="1" applyFont="1" applyAlignment="1" applyProtection="1">
      <alignment/>
      <protection hidden="1"/>
    </xf>
    <xf numFmtId="0" fontId="0" fillId="0" borderId="38" xfId="0" applyFont="1" applyBorder="1" applyAlignment="1" applyProtection="1">
      <alignment horizontal="left"/>
      <protection hidden="1"/>
    </xf>
    <xf numFmtId="0" fontId="0" fillId="0" borderId="30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172" fontId="7" fillId="0" borderId="27" xfId="0" applyNumberFormat="1" applyFont="1" applyBorder="1" applyAlignment="1" applyProtection="1">
      <alignment horizontal="center"/>
      <protection hidden="1"/>
    </xf>
    <xf numFmtId="172" fontId="7" fillId="0" borderId="12" xfId="0" applyNumberFormat="1" applyFont="1" applyBorder="1" applyAlignment="1" applyProtection="1">
      <alignment horizontal="center"/>
      <protection hidden="1"/>
    </xf>
    <xf numFmtId="172" fontId="7" fillId="0" borderId="24" xfId="0" applyNumberFormat="1" applyFont="1" applyBorder="1" applyAlignment="1" applyProtection="1">
      <alignment horizontal="center"/>
      <protection hidden="1"/>
    </xf>
    <xf numFmtId="172" fontId="7" fillId="41" borderId="28" xfId="0" applyNumberFormat="1" applyFont="1" applyFill="1" applyBorder="1" applyAlignment="1" applyProtection="1">
      <alignment horizontal="center"/>
      <protection hidden="1"/>
    </xf>
    <xf numFmtId="172" fontId="7" fillId="41" borderId="16" xfId="0" applyNumberFormat="1" applyFont="1" applyFill="1" applyBorder="1" applyAlignment="1" applyProtection="1">
      <alignment horizontal="center"/>
      <protection hidden="1"/>
    </xf>
    <xf numFmtId="172" fontId="7" fillId="41" borderId="29" xfId="0" applyNumberFormat="1" applyFont="1" applyFill="1" applyBorder="1" applyAlignment="1" applyProtection="1">
      <alignment horizontal="center"/>
      <protection hidden="1"/>
    </xf>
    <xf numFmtId="172" fontId="7" fillId="0" borderId="28" xfId="0" applyNumberFormat="1" applyFont="1" applyBorder="1" applyAlignment="1" applyProtection="1">
      <alignment horizontal="center"/>
      <protection hidden="1"/>
    </xf>
    <xf numFmtId="172" fontId="7" fillId="0" borderId="16" xfId="0" applyNumberFormat="1" applyFont="1" applyBorder="1" applyAlignment="1" applyProtection="1">
      <alignment horizontal="center"/>
      <protection hidden="1"/>
    </xf>
    <xf numFmtId="172" fontId="7" fillId="0" borderId="29" xfId="0" applyNumberFormat="1" applyFont="1" applyBorder="1" applyAlignment="1" applyProtection="1">
      <alignment horizontal="center"/>
      <protection hidden="1"/>
    </xf>
    <xf numFmtId="172" fontId="7" fillId="41" borderId="31" xfId="0" applyNumberFormat="1" applyFont="1" applyFill="1" applyBorder="1" applyAlignment="1" applyProtection="1">
      <alignment horizontal="center"/>
      <protection hidden="1"/>
    </xf>
    <xf numFmtId="172" fontId="7" fillId="41" borderId="15" xfId="0" applyNumberFormat="1" applyFont="1" applyFill="1" applyBorder="1" applyAlignment="1" applyProtection="1">
      <alignment horizontal="center"/>
      <protection hidden="1"/>
    </xf>
    <xf numFmtId="172" fontId="7" fillId="41" borderId="35" xfId="0" applyNumberFormat="1" applyFont="1" applyFill="1" applyBorder="1" applyAlignment="1" applyProtection="1">
      <alignment horizontal="center"/>
      <protection hidden="1"/>
    </xf>
    <xf numFmtId="172" fontId="7" fillId="41" borderId="17" xfId="0" applyNumberFormat="1" applyFont="1" applyFill="1" applyBorder="1" applyAlignment="1" applyProtection="1">
      <alignment horizontal="center"/>
      <protection hidden="1"/>
    </xf>
    <xf numFmtId="172" fontId="7" fillId="41" borderId="13" xfId="0" applyNumberFormat="1" applyFont="1" applyFill="1" applyBorder="1" applyAlignment="1" applyProtection="1">
      <alignment horizontal="center"/>
      <protection hidden="1"/>
    </xf>
    <xf numFmtId="172" fontId="7" fillId="41" borderId="18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172" fontId="7" fillId="0" borderId="31" xfId="0" applyNumberFormat="1" applyFont="1" applyBorder="1" applyAlignment="1" applyProtection="1">
      <alignment horizontal="center"/>
      <protection hidden="1"/>
    </xf>
    <xf numFmtId="172" fontId="7" fillId="0" borderId="15" xfId="0" applyNumberFormat="1" applyFont="1" applyBorder="1" applyAlignment="1" applyProtection="1">
      <alignment horizontal="center"/>
      <protection hidden="1"/>
    </xf>
    <xf numFmtId="172" fontId="7" fillId="0" borderId="35" xfId="0" applyNumberFormat="1" applyFont="1" applyBorder="1" applyAlignment="1" applyProtection="1">
      <alignment horizontal="center"/>
      <protection hidden="1"/>
    </xf>
    <xf numFmtId="172" fontId="7" fillId="41" borderId="22" xfId="0" applyNumberFormat="1" applyFont="1" applyFill="1" applyBorder="1" applyAlignment="1" applyProtection="1">
      <alignment horizontal="center"/>
      <protection hidden="1"/>
    </xf>
    <xf numFmtId="172" fontId="7" fillId="41" borderId="14" xfId="0" applyNumberFormat="1" applyFont="1" applyFill="1" applyBorder="1" applyAlignment="1" applyProtection="1">
      <alignment horizontal="center"/>
      <protection hidden="1"/>
    </xf>
    <xf numFmtId="172" fontId="7" fillId="41" borderId="23" xfId="0" applyNumberFormat="1" applyFont="1" applyFill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/>
    </xf>
    <xf numFmtId="0" fontId="7" fillId="0" borderId="26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83</xdr:row>
      <xdr:rowOff>9525</xdr:rowOff>
    </xdr:from>
    <xdr:to>
      <xdr:col>53</xdr:col>
      <xdr:colOff>104775</xdr:colOff>
      <xdr:row>84</xdr:row>
      <xdr:rowOff>76200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9659600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85</xdr:row>
      <xdr:rowOff>9525</xdr:rowOff>
    </xdr:from>
    <xdr:to>
      <xdr:col>53</xdr:col>
      <xdr:colOff>104775</xdr:colOff>
      <xdr:row>86</xdr:row>
      <xdr:rowOff>85725</xdr:rowOff>
    </xdr:to>
    <xdr:pic>
      <xdr:nvPicPr>
        <xdr:cNvPr id="2" name="Druc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20126325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CE168"/>
  <sheetViews>
    <sheetView tabSelected="1" zoomScalePageLayoutView="0" workbookViewId="0" topLeftCell="A94">
      <selection activeCell="BD105" sqref="BD105:BL105"/>
    </sheetView>
  </sheetViews>
  <sheetFormatPr defaultColWidth="1.7109375" defaultRowHeight="12.75"/>
  <cols>
    <col min="1" max="64" width="1.7109375" style="1" customWidth="1"/>
    <col min="65" max="65" width="5.7109375" style="43" hidden="1" customWidth="1"/>
    <col min="66" max="66" width="6.7109375" style="43" hidden="1" customWidth="1"/>
    <col min="67" max="67" width="5.7109375" style="43" hidden="1" customWidth="1"/>
    <col min="68" max="68" width="7.00390625" style="43" hidden="1" customWidth="1"/>
    <col min="69" max="69" width="6.7109375" style="43" hidden="1" customWidth="1"/>
    <col min="70" max="70" width="5.7109375" style="43" hidden="1" customWidth="1"/>
    <col min="71" max="71" width="18.7109375" style="43" hidden="1" customWidth="1"/>
    <col min="72" max="76" width="5.7109375" style="43" hidden="1" customWidth="1"/>
    <col min="77" max="89" width="5.7109375" style="1" customWidth="1"/>
    <col min="90" max="16384" width="1.7109375" style="1" customWidth="1"/>
  </cols>
  <sheetData>
    <row r="1" ht="18.75" thickBot="1"/>
    <row r="2" spans="5:76" s="3" customFormat="1" ht="30.75" thickBot="1">
      <c r="E2" s="242" t="s">
        <v>0</v>
      </c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4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</row>
    <row r="3" ht="18.75" thickBot="1"/>
    <row r="4" spans="5:76" s="3" customFormat="1" ht="30.75" thickBot="1">
      <c r="E4" s="245" t="s">
        <v>99</v>
      </c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7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</row>
    <row r="5" ht="18.75" thickBot="1">
      <c r="CE5" s="4"/>
    </row>
    <row r="6" spans="5:76" s="5" customFormat="1" ht="24" thickBot="1">
      <c r="E6" s="248" t="s">
        <v>100</v>
      </c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50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</row>
    <row r="7" ht="18.75" thickBot="1"/>
    <row r="8" spans="5:52" ht="23.25">
      <c r="E8" s="186" t="s">
        <v>46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8"/>
      <c r="Q8" s="172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4"/>
    </row>
    <row r="9" spans="5:52" ht="18">
      <c r="E9" s="18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1"/>
      <c r="Q9" s="175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7"/>
    </row>
    <row r="10" spans="5:76" s="6" customFormat="1" ht="18.75" thickBot="1">
      <c r="E10" s="192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4"/>
      <c r="Q10" s="178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80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</row>
    <row r="11" ht="18.75" thickBot="1"/>
    <row r="12" spans="5:76" ht="18.75" thickBot="1">
      <c r="E12" s="195" t="s">
        <v>45</v>
      </c>
      <c r="F12" s="196"/>
      <c r="G12" s="196"/>
      <c r="H12" s="196"/>
      <c r="I12" s="196"/>
      <c r="J12" s="196"/>
      <c r="K12" s="196"/>
      <c r="L12" s="184">
        <v>40087</v>
      </c>
      <c r="M12" s="184"/>
      <c r="N12" s="184"/>
      <c r="O12" s="184"/>
      <c r="P12" s="184"/>
      <c r="Q12" s="184"/>
      <c r="R12" s="184"/>
      <c r="S12" s="184"/>
      <c r="T12" s="184"/>
      <c r="U12" s="185"/>
      <c r="V12" s="185"/>
      <c r="W12" s="185"/>
      <c r="X12" s="185"/>
      <c r="Y12" s="2"/>
      <c r="Z12" s="2"/>
      <c r="AA12" s="2"/>
      <c r="AB12" s="2"/>
      <c r="AC12" s="2"/>
      <c r="AD12" s="257" t="s">
        <v>35</v>
      </c>
      <c r="AE12" s="258"/>
      <c r="AF12" s="258"/>
      <c r="AG12" s="258"/>
      <c r="AH12" s="258"/>
      <c r="AI12" s="259"/>
      <c r="AJ12" s="181">
        <v>0.4166666666666667</v>
      </c>
      <c r="AK12" s="182"/>
      <c r="AL12" s="182"/>
      <c r="AM12" s="182"/>
      <c r="AN12" s="182"/>
      <c r="AO12" s="182"/>
      <c r="AP12" s="182"/>
      <c r="AQ12" s="183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</row>
    <row r="13" ht="18.75" thickBot="1"/>
    <row r="14" spans="5:76" ht="18.75" thickBot="1">
      <c r="E14" s="257" t="s">
        <v>36</v>
      </c>
      <c r="F14" s="258"/>
      <c r="G14" s="258"/>
      <c r="H14" s="258"/>
      <c r="I14" s="258"/>
      <c r="J14" s="258"/>
      <c r="K14" s="259"/>
      <c r="L14" s="204">
        <v>1</v>
      </c>
      <c r="M14" s="204"/>
      <c r="N14" s="205" t="s">
        <v>39</v>
      </c>
      <c r="O14" s="205"/>
      <c r="P14" s="260">
        <v>15</v>
      </c>
      <c r="Q14" s="260"/>
      <c r="R14" s="260"/>
      <c r="S14" s="260"/>
      <c r="T14" s="202" t="s">
        <v>38</v>
      </c>
      <c r="U14" s="202"/>
      <c r="V14" s="202"/>
      <c r="W14" s="202"/>
      <c r="X14" s="203"/>
      <c r="AD14" s="257" t="s">
        <v>37</v>
      </c>
      <c r="AE14" s="258"/>
      <c r="AF14" s="258"/>
      <c r="AG14" s="258"/>
      <c r="AH14" s="258"/>
      <c r="AI14" s="259"/>
      <c r="AJ14" s="260">
        <v>5</v>
      </c>
      <c r="AK14" s="260"/>
      <c r="AL14" s="260"/>
      <c r="AM14" s="260"/>
      <c r="AN14" s="7" t="s">
        <v>38</v>
      </c>
      <c r="AO14" s="7"/>
      <c r="AP14" s="7"/>
      <c r="AQ14" s="8"/>
      <c r="BA14" s="2">
        <f>L14*P14</f>
        <v>15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45"/>
      <c r="BN14" s="46">
        <f>L14*BP14+BQ14</f>
        <v>0.013888888888888888</v>
      </c>
      <c r="BO14" s="45"/>
      <c r="BP14" s="46">
        <f>P14/1440</f>
        <v>0.010416666666666666</v>
      </c>
      <c r="BQ14" s="46">
        <f>AJ14/1440</f>
        <v>0.003472222222222222</v>
      </c>
      <c r="BR14" s="45"/>
      <c r="BS14" s="45"/>
      <c r="BT14" s="45"/>
      <c r="BU14" s="45"/>
      <c r="BV14" s="45"/>
      <c r="BW14" s="45"/>
      <c r="BX14" s="45"/>
    </row>
    <row r="15" ht="18.75" thickBot="1"/>
    <row r="16" spans="2:55" ht="18.75" thickBot="1">
      <c r="B16" s="251" t="s">
        <v>2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3"/>
      <c r="AD16" s="254" t="s">
        <v>3</v>
      </c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6"/>
    </row>
    <row r="17" spans="2:55" ht="18">
      <c r="B17" s="234" t="s">
        <v>4</v>
      </c>
      <c r="C17" s="235"/>
      <c r="D17" s="236" t="s">
        <v>8</v>
      </c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5"/>
      <c r="AD17" s="234" t="s">
        <v>4</v>
      </c>
      <c r="AE17" s="235"/>
      <c r="AF17" s="223" t="s">
        <v>12</v>
      </c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5"/>
    </row>
    <row r="18" spans="2:55" ht="18">
      <c r="B18" s="226" t="s">
        <v>5</v>
      </c>
      <c r="C18" s="227"/>
      <c r="D18" s="158" t="s">
        <v>9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9"/>
      <c r="AD18" s="226" t="s">
        <v>5</v>
      </c>
      <c r="AE18" s="227"/>
      <c r="AF18" s="237" t="s">
        <v>13</v>
      </c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9"/>
    </row>
    <row r="19" spans="2:55" ht="18">
      <c r="B19" s="226" t="s">
        <v>6</v>
      </c>
      <c r="C19" s="227"/>
      <c r="D19" s="158" t="s">
        <v>10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9"/>
      <c r="AD19" s="226" t="s">
        <v>6</v>
      </c>
      <c r="AE19" s="227"/>
      <c r="AF19" s="237" t="s">
        <v>14</v>
      </c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9"/>
    </row>
    <row r="20" spans="2:55" ht="18">
      <c r="B20" s="226" t="s">
        <v>7</v>
      </c>
      <c r="C20" s="227"/>
      <c r="D20" s="157" t="s">
        <v>11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9"/>
      <c r="AD20" s="226" t="s">
        <v>7</v>
      </c>
      <c r="AE20" s="227"/>
      <c r="AF20" s="157" t="s">
        <v>15</v>
      </c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9"/>
    </row>
    <row r="21" spans="2:55" ht="18">
      <c r="B21" s="226" t="s">
        <v>49</v>
      </c>
      <c r="C21" s="227"/>
      <c r="D21" s="157" t="s">
        <v>50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9"/>
      <c r="AD21" s="226" t="s">
        <v>49</v>
      </c>
      <c r="AE21" s="227"/>
      <c r="AF21" s="157" t="s">
        <v>51</v>
      </c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9"/>
    </row>
    <row r="22" spans="2:55" ht="18">
      <c r="B22" s="226" t="s">
        <v>52</v>
      </c>
      <c r="C22" s="227"/>
      <c r="D22" s="157" t="s">
        <v>55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9"/>
      <c r="AD22" s="226" t="s">
        <v>52</v>
      </c>
      <c r="AE22" s="227"/>
      <c r="AF22" s="157" t="s">
        <v>58</v>
      </c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9"/>
    </row>
    <row r="23" spans="2:55" ht="18">
      <c r="B23" s="226" t="s">
        <v>53</v>
      </c>
      <c r="C23" s="227"/>
      <c r="D23" s="157" t="s">
        <v>56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9"/>
      <c r="AD23" s="226" t="s">
        <v>53</v>
      </c>
      <c r="AE23" s="227"/>
      <c r="AF23" s="157" t="s">
        <v>59</v>
      </c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9"/>
    </row>
    <row r="24" spans="2:55" ht="18.75" thickBot="1">
      <c r="B24" s="228" t="s">
        <v>54</v>
      </c>
      <c r="C24" s="229"/>
      <c r="D24" s="230" t="s">
        <v>57</v>
      </c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2"/>
      <c r="AD24" s="228" t="s">
        <v>54</v>
      </c>
      <c r="AE24" s="229"/>
      <c r="AF24" s="230" t="s">
        <v>60</v>
      </c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2"/>
    </row>
    <row r="25" spans="2:55" ht="18.75" thickBot="1">
      <c r="B25" s="32"/>
      <c r="C25" s="32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D25" s="32"/>
      <c r="AE25" s="32"/>
      <c r="AF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</row>
    <row r="26" spans="2:68" ht="18.75" thickBot="1">
      <c r="B26" s="233" t="s">
        <v>16</v>
      </c>
      <c r="C26" s="220"/>
      <c r="D26" s="220" t="s">
        <v>17</v>
      </c>
      <c r="E26" s="220"/>
      <c r="F26" s="220"/>
      <c r="G26" s="220"/>
      <c r="H26" s="220" t="s">
        <v>33</v>
      </c>
      <c r="I26" s="220"/>
      <c r="J26" s="220"/>
      <c r="K26" s="220" t="s">
        <v>1</v>
      </c>
      <c r="L26" s="220"/>
      <c r="M26" s="220"/>
      <c r="N26" s="220"/>
      <c r="O26" s="220"/>
      <c r="P26" s="220" t="s">
        <v>23</v>
      </c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19" t="s">
        <v>18</v>
      </c>
      <c r="AZ26" s="220"/>
      <c r="BA26" s="220"/>
      <c r="BB26" s="220"/>
      <c r="BC26" s="221"/>
      <c r="BD26" s="294" t="s">
        <v>101</v>
      </c>
      <c r="BE26" s="295"/>
      <c r="BF26" s="295"/>
      <c r="BG26" s="295"/>
      <c r="BH26" s="296"/>
      <c r="BM26" s="43" t="s">
        <v>24</v>
      </c>
      <c r="BN26" s="43" t="s">
        <v>25</v>
      </c>
      <c r="BO26" s="43" t="s">
        <v>26</v>
      </c>
      <c r="BP26" s="43" t="s">
        <v>27</v>
      </c>
    </row>
    <row r="27" spans="2:68" ht="18">
      <c r="B27" s="137">
        <v>1</v>
      </c>
      <c r="C27" s="138"/>
      <c r="D27" s="139">
        <v>1</v>
      </c>
      <c r="E27" s="140"/>
      <c r="F27" s="140"/>
      <c r="G27" s="141"/>
      <c r="H27" s="127" t="s">
        <v>21</v>
      </c>
      <c r="I27" s="128"/>
      <c r="J27" s="129"/>
      <c r="K27" s="153">
        <f>IF((BD27=""),AJ12,BD27)</f>
        <v>0.4166666666666667</v>
      </c>
      <c r="L27" s="154"/>
      <c r="M27" s="154"/>
      <c r="N27" s="154"/>
      <c r="O27" s="155"/>
      <c r="P27" s="124" t="str">
        <f>D17</f>
        <v>Mannschaft A1</v>
      </c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9" t="s">
        <v>20</v>
      </c>
      <c r="AH27" s="125" t="str">
        <f>D18</f>
        <v>Mannschaft A2</v>
      </c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6"/>
      <c r="AY27" s="222"/>
      <c r="AZ27" s="217"/>
      <c r="BA27" s="10" t="s">
        <v>19</v>
      </c>
      <c r="BB27" s="217"/>
      <c r="BC27" s="218"/>
      <c r="BD27" s="285"/>
      <c r="BE27" s="286"/>
      <c r="BF27" s="286"/>
      <c r="BG27" s="286"/>
      <c r="BH27" s="287"/>
      <c r="BM27" s="43">
        <f>AY27-BB27</f>
        <v>0</v>
      </c>
      <c r="BN27" s="43">
        <f>IF((OR(AY27="",BB27="")),0,IF(BM27&lt;0,0)+IF(BM27=0,1)+IF(BM27&gt;0,3))</f>
        <v>0</v>
      </c>
      <c r="BO27" s="43">
        <f>IF((OR(AY27="",BB27="")),0,IF(BM27&lt;0,3)+IF(BM27=0,1)+IF(BM27&gt;0,0))</f>
        <v>0</v>
      </c>
      <c r="BP27" s="43">
        <f>IF((OR(AY27="",BB27="")),0,1)</f>
        <v>0</v>
      </c>
    </row>
    <row r="28" spans="2:68" ht="18">
      <c r="B28" s="75">
        <v>2</v>
      </c>
      <c r="C28" s="101"/>
      <c r="D28" s="96">
        <v>2</v>
      </c>
      <c r="E28" s="97"/>
      <c r="F28" s="97"/>
      <c r="G28" s="98"/>
      <c r="H28" s="111" t="s">
        <v>21</v>
      </c>
      <c r="I28" s="112"/>
      <c r="J28" s="113"/>
      <c r="K28" s="114">
        <f>IF((BD27=""),AJ12,BD27)</f>
        <v>0.4166666666666667</v>
      </c>
      <c r="L28" s="115"/>
      <c r="M28" s="115"/>
      <c r="N28" s="115"/>
      <c r="O28" s="116"/>
      <c r="P28" s="117" t="str">
        <f>D19</f>
        <v>Mannschaft A3</v>
      </c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33" t="s">
        <v>20</v>
      </c>
      <c r="AH28" s="94" t="str">
        <f>D20</f>
        <v>Mannschaft A4</v>
      </c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5"/>
      <c r="AY28" s="81"/>
      <c r="AZ28" s="82"/>
      <c r="BA28" s="34" t="s">
        <v>19</v>
      </c>
      <c r="BB28" s="82"/>
      <c r="BC28" s="102"/>
      <c r="BD28" s="103"/>
      <c r="BE28" s="104"/>
      <c r="BF28" s="104"/>
      <c r="BG28" s="104"/>
      <c r="BH28" s="105"/>
      <c r="BM28" s="43">
        <f aca="true" t="shared" si="0" ref="BM28:BM82">AY28-BB28</f>
        <v>0</v>
      </c>
      <c r="BN28" s="43">
        <f aca="true" t="shared" si="1" ref="BN28:BN82">IF((OR(AY28="",BB28="")),0,IF(BM28&lt;0,0)+IF(BM28=0,1)+IF(BM28&gt;0,3))</f>
        <v>0</v>
      </c>
      <c r="BO28" s="43">
        <f aca="true" t="shared" si="2" ref="BO28:BO82">IF((OR(AY28="",BB28="")),0,IF(BM28&lt;0,3)+IF(BM28=0,1)+IF(BM28&gt;0,0))</f>
        <v>0</v>
      </c>
      <c r="BP28" s="43">
        <f aca="true" t="shared" si="3" ref="BP28:BP82">IF((OR(AY28="",BB28="")),0,1)</f>
        <v>0</v>
      </c>
    </row>
    <row r="29" spans="2:68" ht="18">
      <c r="B29" s="83">
        <v>3</v>
      </c>
      <c r="C29" s="84"/>
      <c r="D29" s="85">
        <v>1</v>
      </c>
      <c r="E29" s="86"/>
      <c r="F29" s="86"/>
      <c r="G29" s="87"/>
      <c r="H29" s="88" t="s">
        <v>22</v>
      </c>
      <c r="I29" s="89"/>
      <c r="J29" s="90"/>
      <c r="K29" s="91">
        <f>IF((BD29=""),K27+BN14,BD29)</f>
        <v>0.4305555555555556</v>
      </c>
      <c r="L29" s="92"/>
      <c r="M29" s="92"/>
      <c r="N29" s="92"/>
      <c r="O29" s="93"/>
      <c r="P29" s="134" t="str">
        <f>AF17</f>
        <v>Mannschaft B1</v>
      </c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15" t="s">
        <v>20</v>
      </c>
      <c r="AH29" s="99" t="str">
        <f>AF18</f>
        <v>Mannschaft B2</v>
      </c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100"/>
      <c r="AY29" s="130"/>
      <c r="AZ29" s="106"/>
      <c r="BA29" s="16" t="s">
        <v>19</v>
      </c>
      <c r="BB29" s="106"/>
      <c r="BC29" s="107"/>
      <c r="BD29" s="108"/>
      <c r="BE29" s="109"/>
      <c r="BF29" s="109"/>
      <c r="BG29" s="109"/>
      <c r="BH29" s="110"/>
      <c r="BM29" s="43">
        <f t="shared" si="0"/>
        <v>0</v>
      </c>
      <c r="BN29" s="43">
        <f t="shared" si="1"/>
        <v>0</v>
      </c>
      <c r="BO29" s="43">
        <f t="shared" si="2"/>
        <v>0</v>
      </c>
      <c r="BP29" s="43">
        <f t="shared" si="3"/>
        <v>0</v>
      </c>
    </row>
    <row r="30" spans="2:68" ht="18">
      <c r="B30" s="75">
        <v>4</v>
      </c>
      <c r="C30" s="101"/>
      <c r="D30" s="96">
        <v>2</v>
      </c>
      <c r="E30" s="97"/>
      <c r="F30" s="97"/>
      <c r="G30" s="98"/>
      <c r="H30" s="111" t="s">
        <v>22</v>
      </c>
      <c r="I30" s="112"/>
      <c r="J30" s="113"/>
      <c r="K30" s="114">
        <f>IF((BD29=""),K28+BN14,BD29)</f>
        <v>0.4305555555555556</v>
      </c>
      <c r="L30" s="115"/>
      <c r="M30" s="115"/>
      <c r="N30" s="115"/>
      <c r="O30" s="116"/>
      <c r="P30" s="117" t="str">
        <f>AF19</f>
        <v>Mannschaft B3</v>
      </c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33" t="s">
        <v>20</v>
      </c>
      <c r="AH30" s="94" t="str">
        <f>AF20</f>
        <v>Mannschaft B4</v>
      </c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5"/>
      <c r="AY30" s="81"/>
      <c r="AZ30" s="82"/>
      <c r="BA30" s="34" t="s">
        <v>19</v>
      </c>
      <c r="BB30" s="82"/>
      <c r="BC30" s="102"/>
      <c r="BD30" s="103"/>
      <c r="BE30" s="104"/>
      <c r="BF30" s="104"/>
      <c r="BG30" s="104"/>
      <c r="BH30" s="105"/>
      <c r="BM30" s="43">
        <f t="shared" si="0"/>
        <v>0</v>
      </c>
      <c r="BN30" s="43">
        <f t="shared" si="1"/>
        <v>0</v>
      </c>
      <c r="BO30" s="43">
        <f t="shared" si="2"/>
        <v>0</v>
      </c>
      <c r="BP30" s="43">
        <f t="shared" si="3"/>
        <v>0</v>
      </c>
    </row>
    <row r="31" spans="2:68" ht="18">
      <c r="B31" s="83">
        <v>5</v>
      </c>
      <c r="C31" s="84"/>
      <c r="D31" s="85">
        <v>1</v>
      </c>
      <c r="E31" s="86"/>
      <c r="F31" s="86"/>
      <c r="G31" s="87"/>
      <c r="H31" s="88" t="s">
        <v>21</v>
      </c>
      <c r="I31" s="89"/>
      <c r="J31" s="90"/>
      <c r="K31" s="214">
        <f>IF((BD31=""),K29+BN14,BD31)</f>
        <v>0.4444444444444445</v>
      </c>
      <c r="L31" s="215"/>
      <c r="M31" s="215"/>
      <c r="N31" s="215"/>
      <c r="O31" s="216"/>
      <c r="P31" s="134" t="str">
        <f>D21</f>
        <v>Mannschaft A5</v>
      </c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15" t="s">
        <v>20</v>
      </c>
      <c r="AH31" s="99" t="str">
        <f>D22</f>
        <v>Mannschaft A6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100"/>
      <c r="AY31" s="130"/>
      <c r="AZ31" s="106"/>
      <c r="BA31" s="16" t="s">
        <v>19</v>
      </c>
      <c r="BB31" s="106"/>
      <c r="BC31" s="107"/>
      <c r="BD31" s="108"/>
      <c r="BE31" s="109"/>
      <c r="BF31" s="109"/>
      <c r="BG31" s="109"/>
      <c r="BH31" s="110"/>
      <c r="BM31" s="43">
        <f t="shared" si="0"/>
        <v>0</v>
      </c>
      <c r="BN31" s="43">
        <f t="shared" si="1"/>
        <v>0</v>
      </c>
      <c r="BO31" s="43">
        <f t="shared" si="2"/>
        <v>0</v>
      </c>
      <c r="BP31" s="43">
        <f t="shared" si="3"/>
        <v>0</v>
      </c>
    </row>
    <row r="32" spans="2:68" ht="18">
      <c r="B32" s="75">
        <v>6</v>
      </c>
      <c r="C32" s="101"/>
      <c r="D32" s="96">
        <v>2</v>
      </c>
      <c r="E32" s="97"/>
      <c r="F32" s="97"/>
      <c r="G32" s="98"/>
      <c r="H32" s="111" t="s">
        <v>21</v>
      </c>
      <c r="I32" s="112"/>
      <c r="J32" s="113"/>
      <c r="K32" s="114">
        <f>IF((BD31=""),K30+BN14,BD31)</f>
        <v>0.4444444444444445</v>
      </c>
      <c r="L32" s="115"/>
      <c r="M32" s="115"/>
      <c r="N32" s="115"/>
      <c r="O32" s="116"/>
      <c r="P32" s="117" t="str">
        <f>D23</f>
        <v>Mannschaft A7</v>
      </c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33" t="s">
        <v>20</v>
      </c>
      <c r="AH32" s="94" t="str">
        <f>D24</f>
        <v>Mannschaft A8</v>
      </c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5"/>
      <c r="AY32" s="81"/>
      <c r="AZ32" s="82"/>
      <c r="BA32" s="34" t="s">
        <v>19</v>
      </c>
      <c r="BB32" s="82"/>
      <c r="BC32" s="102"/>
      <c r="BD32" s="103"/>
      <c r="BE32" s="104"/>
      <c r="BF32" s="104"/>
      <c r="BG32" s="104"/>
      <c r="BH32" s="105"/>
      <c r="BM32" s="43">
        <f t="shared" si="0"/>
        <v>0</v>
      </c>
      <c r="BN32" s="43">
        <f t="shared" si="1"/>
        <v>0</v>
      </c>
      <c r="BO32" s="43">
        <f t="shared" si="2"/>
        <v>0</v>
      </c>
      <c r="BP32" s="43">
        <f t="shared" si="3"/>
        <v>0</v>
      </c>
    </row>
    <row r="33" spans="2:68" ht="18">
      <c r="B33" s="83">
        <v>7</v>
      </c>
      <c r="C33" s="84"/>
      <c r="D33" s="85">
        <v>1</v>
      </c>
      <c r="E33" s="86"/>
      <c r="F33" s="86"/>
      <c r="G33" s="87"/>
      <c r="H33" s="88" t="s">
        <v>22</v>
      </c>
      <c r="I33" s="89"/>
      <c r="J33" s="90"/>
      <c r="K33" s="91">
        <f>IF((BD33=""),K31+BN14,BD33)</f>
        <v>0.45833333333333337</v>
      </c>
      <c r="L33" s="92"/>
      <c r="M33" s="92"/>
      <c r="N33" s="92"/>
      <c r="O33" s="93"/>
      <c r="P33" s="134" t="str">
        <f>AF21</f>
        <v>Mannschaft B5</v>
      </c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5" t="s">
        <v>20</v>
      </c>
      <c r="AH33" s="99" t="str">
        <f>AF22</f>
        <v>Mannschaft B6</v>
      </c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100"/>
      <c r="AY33" s="130"/>
      <c r="AZ33" s="106"/>
      <c r="BA33" s="16" t="s">
        <v>19</v>
      </c>
      <c r="BB33" s="106"/>
      <c r="BC33" s="107"/>
      <c r="BD33" s="108"/>
      <c r="BE33" s="109"/>
      <c r="BF33" s="109"/>
      <c r="BG33" s="109"/>
      <c r="BH33" s="110"/>
      <c r="BM33" s="43">
        <f t="shared" si="0"/>
        <v>0</v>
      </c>
      <c r="BN33" s="43">
        <f t="shared" si="1"/>
        <v>0</v>
      </c>
      <c r="BO33" s="43">
        <f t="shared" si="2"/>
        <v>0</v>
      </c>
      <c r="BP33" s="43">
        <f t="shared" si="3"/>
        <v>0</v>
      </c>
    </row>
    <row r="34" spans="2:68" ht="18.75" thickBot="1">
      <c r="B34" s="142">
        <v>8</v>
      </c>
      <c r="C34" s="143"/>
      <c r="D34" s="144">
        <v>2</v>
      </c>
      <c r="E34" s="145"/>
      <c r="F34" s="145"/>
      <c r="G34" s="146"/>
      <c r="H34" s="120" t="s">
        <v>22</v>
      </c>
      <c r="I34" s="121"/>
      <c r="J34" s="122"/>
      <c r="K34" s="131">
        <f>IF((BD33=""),K32+BN14,BD33)</f>
        <v>0.45833333333333337</v>
      </c>
      <c r="L34" s="132"/>
      <c r="M34" s="132"/>
      <c r="N34" s="132"/>
      <c r="O34" s="133"/>
      <c r="P34" s="135" t="str">
        <f>AF23</f>
        <v>Mannschaft B7</v>
      </c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1" t="s">
        <v>20</v>
      </c>
      <c r="AH34" s="136" t="str">
        <f>AF24</f>
        <v>Mannschaft B8</v>
      </c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52"/>
      <c r="AY34" s="123"/>
      <c r="AZ34" s="118"/>
      <c r="BA34" s="12" t="s">
        <v>19</v>
      </c>
      <c r="BB34" s="118"/>
      <c r="BC34" s="119"/>
      <c r="BD34" s="291"/>
      <c r="BE34" s="292"/>
      <c r="BF34" s="292"/>
      <c r="BG34" s="292"/>
      <c r="BH34" s="293"/>
      <c r="BM34" s="43">
        <f t="shared" si="0"/>
        <v>0</v>
      </c>
      <c r="BN34" s="43">
        <f t="shared" si="1"/>
        <v>0</v>
      </c>
      <c r="BO34" s="43">
        <f t="shared" si="2"/>
        <v>0</v>
      </c>
      <c r="BP34" s="43">
        <f t="shared" si="3"/>
        <v>0</v>
      </c>
    </row>
    <row r="35" spans="2:68" ht="18">
      <c r="B35" s="137">
        <v>9</v>
      </c>
      <c r="C35" s="138"/>
      <c r="D35" s="139">
        <v>1</v>
      </c>
      <c r="E35" s="140"/>
      <c r="F35" s="140"/>
      <c r="G35" s="141"/>
      <c r="H35" s="127" t="s">
        <v>21</v>
      </c>
      <c r="I35" s="128"/>
      <c r="J35" s="129"/>
      <c r="K35" s="153">
        <f>IF((BD35=""),K33+BN14,BD35)</f>
        <v>0.47222222222222227</v>
      </c>
      <c r="L35" s="154"/>
      <c r="M35" s="154"/>
      <c r="N35" s="154"/>
      <c r="O35" s="155"/>
      <c r="P35" s="156" t="str">
        <f>D17</f>
        <v>Mannschaft A1</v>
      </c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9" t="s">
        <v>20</v>
      </c>
      <c r="AH35" s="125" t="str">
        <f>D19</f>
        <v>Mannschaft A3</v>
      </c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6"/>
      <c r="AY35" s="222"/>
      <c r="AZ35" s="217"/>
      <c r="BA35" s="10" t="s">
        <v>19</v>
      </c>
      <c r="BB35" s="217"/>
      <c r="BC35" s="218"/>
      <c r="BD35" s="108"/>
      <c r="BE35" s="109"/>
      <c r="BF35" s="109"/>
      <c r="BG35" s="109"/>
      <c r="BH35" s="110"/>
      <c r="BM35" s="43">
        <f t="shared" si="0"/>
        <v>0</v>
      </c>
      <c r="BN35" s="43">
        <f t="shared" si="1"/>
        <v>0</v>
      </c>
      <c r="BO35" s="43">
        <f t="shared" si="2"/>
        <v>0</v>
      </c>
      <c r="BP35" s="43">
        <f t="shared" si="3"/>
        <v>0</v>
      </c>
    </row>
    <row r="36" spans="2:68" ht="18">
      <c r="B36" s="75">
        <v>10</v>
      </c>
      <c r="C36" s="101"/>
      <c r="D36" s="96">
        <v>2</v>
      </c>
      <c r="E36" s="97"/>
      <c r="F36" s="97"/>
      <c r="G36" s="98"/>
      <c r="H36" s="111" t="s">
        <v>21</v>
      </c>
      <c r="I36" s="112"/>
      <c r="J36" s="113"/>
      <c r="K36" s="114">
        <f>IF((BD35=""),K34+BN14,BD35)</f>
        <v>0.47222222222222227</v>
      </c>
      <c r="L36" s="115"/>
      <c r="M36" s="115"/>
      <c r="N36" s="115"/>
      <c r="O36" s="116"/>
      <c r="P36" s="117" t="str">
        <f>D18</f>
        <v>Mannschaft A2</v>
      </c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33" t="s">
        <v>20</v>
      </c>
      <c r="AH36" s="94" t="str">
        <f>D20</f>
        <v>Mannschaft A4</v>
      </c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5"/>
      <c r="AY36" s="81"/>
      <c r="AZ36" s="82"/>
      <c r="BA36" s="34" t="s">
        <v>19</v>
      </c>
      <c r="BB36" s="82"/>
      <c r="BC36" s="102"/>
      <c r="BD36" s="103"/>
      <c r="BE36" s="104"/>
      <c r="BF36" s="104"/>
      <c r="BG36" s="104"/>
      <c r="BH36" s="105"/>
      <c r="BM36" s="43">
        <f t="shared" si="0"/>
        <v>0</v>
      </c>
      <c r="BN36" s="43">
        <f t="shared" si="1"/>
        <v>0</v>
      </c>
      <c r="BO36" s="43">
        <f t="shared" si="2"/>
        <v>0</v>
      </c>
      <c r="BP36" s="43">
        <f t="shared" si="3"/>
        <v>0</v>
      </c>
    </row>
    <row r="37" spans="2:68" ht="18">
      <c r="B37" s="83">
        <v>11</v>
      </c>
      <c r="C37" s="84"/>
      <c r="D37" s="85">
        <v>1</v>
      </c>
      <c r="E37" s="86"/>
      <c r="F37" s="86"/>
      <c r="G37" s="87"/>
      <c r="H37" s="88" t="s">
        <v>22</v>
      </c>
      <c r="I37" s="89"/>
      <c r="J37" s="90"/>
      <c r="K37" s="91">
        <f>IF((BD37=""),K35+BN14,BD37)</f>
        <v>0.48611111111111116</v>
      </c>
      <c r="L37" s="92"/>
      <c r="M37" s="92"/>
      <c r="N37" s="92"/>
      <c r="O37" s="93"/>
      <c r="P37" s="134" t="str">
        <f>AF17</f>
        <v>Mannschaft B1</v>
      </c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15" t="s">
        <v>20</v>
      </c>
      <c r="AH37" s="99" t="str">
        <f>AF19</f>
        <v>Mannschaft B3</v>
      </c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100"/>
      <c r="AY37" s="130"/>
      <c r="AZ37" s="106"/>
      <c r="BA37" s="16" t="s">
        <v>19</v>
      </c>
      <c r="BB37" s="106"/>
      <c r="BC37" s="107"/>
      <c r="BD37" s="108"/>
      <c r="BE37" s="109"/>
      <c r="BF37" s="109"/>
      <c r="BG37" s="109"/>
      <c r="BH37" s="110"/>
      <c r="BM37" s="43">
        <f t="shared" si="0"/>
        <v>0</v>
      </c>
      <c r="BN37" s="43">
        <f t="shared" si="1"/>
        <v>0</v>
      </c>
      <c r="BO37" s="43">
        <f t="shared" si="2"/>
        <v>0</v>
      </c>
      <c r="BP37" s="43">
        <f t="shared" si="3"/>
        <v>0</v>
      </c>
    </row>
    <row r="38" spans="2:68" ht="18">
      <c r="B38" s="75">
        <v>12</v>
      </c>
      <c r="C38" s="101"/>
      <c r="D38" s="96">
        <v>2</v>
      </c>
      <c r="E38" s="97"/>
      <c r="F38" s="97"/>
      <c r="G38" s="98"/>
      <c r="H38" s="111" t="s">
        <v>22</v>
      </c>
      <c r="I38" s="112"/>
      <c r="J38" s="113"/>
      <c r="K38" s="114">
        <f>IF((BD37=""),K36+BN14,BD37)</f>
        <v>0.48611111111111116</v>
      </c>
      <c r="L38" s="115"/>
      <c r="M38" s="115"/>
      <c r="N38" s="115"/>
      <c r="O38" s="116"/>
      <c r="P38" s="117" t="str">
        <f>AF18</f>
        <v>Mannschaft B2</v>
      </c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33" t="s">
        <v>20</v>
      </c>
      <c r="AH38" s="94" t="str">
        <f>AF20</f>
        <v>Mannschaft B4</v>
      </c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5"/>
      <c r="AY38" s="81"/>
      <c r="AZ38" s="82"/>
      <c r="BA38" s="34" t="s">
        <v>19</v>
      </c>
      <c r="BB38" s="82"/>
      <c r="BC38" s="102"/>
      <c r="BD38" s="103"/>
      <c r="BE38" s="104"/>
      <c r="BF38" s="104"/>
      <c r="BG38" s="104"/>
      <c r="BH38" s="105"/>
      <c r="BM38" s="43">
        <f t="shared" si="0"/>
        <v>0</v>
      </c>
      <c r="BN38" s="43">
        <f t="shared" si="1"/>
        <v>0</v>
      </c>
      <c r="BO38" s="43">
        <f t="shared" si="2"/>
        <v>0</v>
      </c>
      <c r="BP38" s="43">
        <f t="shared" si="3"/>
        <v>0</v>
      </c>
    </row>
    <row r="39" spans="2:68" ht="18">
      <c r="B39" s="83">
        <v>13</v>
      </c>
      <c r="C39" s="84"/>
      <c r="D39" s="85">
        <v>1</v>
      </c>
      <c r="E39" s="86"/>
      <c r="F39" s="86"/>
      <c r="G39" s="87"/>
      <c r="H39" s="88" t="s">
        <v>21</v>
      </c>
      <c r="I39" s="89"/>
      <c r="J39" s="90"/>
      <c r="K39" s="91">
        <f>IF((BD39=""),K37+BN14,BD39)</f>
        <v>0.5</v>
      </c>
      <c r="L39" s="92"/>
      <c r="M39" s="92"/>
      <c r="N39" s="92"/>
      <c r="O39" s="93"/>
      <c r="P39" s="134" t="str">
        <f>D21</f>
        <v>Mannschaft A5</v>
      </c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15" t="s">
        <v>20</v>
      </c>
      <c r="AH39" s="99" t="str">
        <f>D23</f>
        <v>Mannschaft A7</v>
      </c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100"/>
      <c r="AY39" s="130"/>
      <c r="AZ39" s="106"/>
      <c r="BA39" s="16" t="s">
        <v>19</v>
      </c>
      <c r="BB39" s="106"/>
      <c r="BC39" s="107"/>
      <c r="BD39" s="108"/>
      <c r="BE39" s="109"/>
      <c r="BF39" s="109"/>
      <c r="BG39" s="109"/>
      <c r="BH39" s="110"/>
      <c r="BM39" s="43">
        <f t="shared" si="0"/>
        <v>0</v>
      </c>
      <c r="BN39" s="43">
        <f t="shared" si="1"/>
        <v>0</v>
      </c>
      <c r="BO39" s="43">
        <f t="shared" si="2"/>
        <v>0</v>
      </c>
      <c r="BP39" s="43">
        <f t="shared" si="3"/>
        <v>0</v>
      </c>
    </row>
    <row r="40" spans="2:68" ht="18">
      <c r="B40" s="75">
        <v>14</v>
      </c>
      <c r="C40" s="101"/>
      <c r="D40" s="96">
        <v>2</v>
      </c>
      <c r="E40" s="97"/>
      <c r="F40" s="97"/>
      <c r="G40" s="98"/>
      <c r="H40" s="111" t="s">
        <v>21</v>
      </c>
      <c r="I40" s="112"/>
      <c r="J40" s="113"/>
      <c r="K40" s="114">
        <f>IF((BD39=""),K38+BN14,BD39)</f>
        <v>0.5</v>
      </c>
      <c r="L40" s="115"/>
      <c r="M40" s="115"/>
      <c r="N40" s="115"/>
      <c r="O40" s="116"/>
      <c r="P40" s="117" t="str">
        <f>D22</f>
        <v>Mannschaft A6</v>
      </c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33" t="s">
        <v>20</v>
      </c>
      <c r="AH40" s="94" t="str">
        <f>D24</f>
        <v>Mannschaft A8</v>
      </c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5"/>
      <c r="AY40" s="81"/>
      <c r="AZ40" s="82"/>
      <c r="BA40" s="34" t="s">
        <v>19</v>
      </c>
      <c r="BB40" s="82"/>
      <c r="BC40" s="102"/>
      <c r="BD40" s="103"/>
      <c r="BE40" s="104"/>
      <c r="BF40" s="104"/>
      <c r="BG40" s="104"/>
      <c r="BH40" s="105"/>
      <c r="BM40" s="43">
        <f t="shared" si="0"/>
        <v>0</v>
      </c>
      <c r="BN40" s="43">
        <f t="shared" si="1"/>
        <v>0</v>
      </c>
      <c r="BO40" s="43">
        <f t="shared" si="2"/>
        <v>0</v>
      </c>
      <c r="BP40" s="43">
        <f t="shared" si="3"/>
        <v>0</v>
      </c>
    </row>
    <row r="41" spans="2:68" ht="18">
      <c r="B41" s="83">
        <v>15</v>
      </c>
      <c r="C41" s="84"/>
      <c r="D41" s="85">
        <v>1</v>
      </c>
      <c r="E41" s="86"/>
      <c r="F41" s="86"/>
      <c r="G41" s="87"/>
      <c r="H41" s="88" t="s">
        <v>22</v>
      </c>
      <c r="I41" s="89"/>
      <c r="J41" s="90"/>
      <c r="K41" s="91">
        <f>IF((BD41=""),K39+BN14,BD41)</f>
        <v>0.5138888888888888</v>
      </c>
      <c r="L41" s="92"/>
      <c r="M41" s="92"/>
      <c r="N41" s="92"/>
      <c r="O41" s="93"/>
      <c r="P41" s="134" t="str">
        <f>AF21</f>
        <v>Mannschaft B5</v>
      </c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15" t="s">
        <v>20</v>
      </c>
      <c r="AH41" s="99" t="str">
        <f>AF23</f>
        <v>Mannschaft B7</v>
      </c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100"/>
      <c r="AY41" s="130"/>
      <c r="AZ41" s="106"/>
      <c r="BA41" s="16" t="s">
        <v>19</v>
      </c>
      <c r="BB41" s="106"/>
      <c r="BC41" s="107"/>
      <c r="BD41" s="108"/>
      <c r="BE41" s="109"/>
      <c r="BF41" s="109"/>
      <c r="BG41" s="109"/>
      <c r="BH41" s="110"/>
      <c r="BM41" s="43">
        <f t="shared" si="0"/>
        <v>0</v>
      </c>
      <c r="BN41" s="43">
        <f t="shared" si="1"/>
        <v>0</v>
      </c>
      <c r="BO41" s="43">
        <f t="shared" si="2"/>
        <v>0</v>
      </c>
      <c r="BP41" s="43">
        <f t="shared" si="3"/>
        <v>0</v>
      </c>
    </row>
    <row r="42" spans="2:68" ht="18.75" thickBot="1">
      <c r="B42" s="142">
        <v>16</v>
      </c>
      <c r="C42" s="143"/>
      <c r="D42" s="144">
        <v>2</v>
      </c>
      <c r="E42" s="145"/>
      <c r="F42" s="145"/>
      <c r="G42" s="146"/>
      <c r="H42" s="120" t="s">
        <v>22</v>
      </c>
      <c r="I42" s="121"/>
      <c r="J42" s="122"/>
      <c r="K42" s="131">
        <f>IF((BD41=""),K40+BN14,BD41)</f>
        <v>0.5138888888888888</v>
      </c>
      <c r="L42" s="132"/>
      <c r="M42" s="132"/>
      <c r="N42" s="132"/>
      <c r="O42" s="133"/>
      <c r="P42" s="135" t="str">
        <f>AF22</f>
        <v>Mannschaft B6</v>
      </c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1" t="s">
        <v>20</v>
      </c>
      <c r="AH42" s="136" t="str">
        <f>AF24</f>
        <v>Mannschaft B8</v>
      </c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52"/>
      <c r="AY42" s="123"/>
      <c r="AZ42" s="118"/>
      <c r="BA42" s="12" t="s">
        <v>19</v>
      </c>
      <c r="BB42" s="118"/>
      <c r="BC42" s="119"/>
      <c r="BD42" s="288"/>
      <c r="BE42" s="289"/>
      <c r="BF42" s="289"/>
      <c r="BG42" s="289"/>
      <c r="BH42" s="290"/>
      <c r="BM42" s="43">
        <f t="shared" si="0"/>
        <v>0</v>
      </c>
      <c r="BN42" s="43">
        <f t="shared" si="1"/>
        <v>0</v>
      </c>
      <c r="BO42" s="43">
        <f t="shared" si="2"/>
        <v>0</v>
      </c>
      <c r="BP42" s="43">
        <f t="shared" si="3"/>
        <v>0</v>
      </c>
    </row>
    <row r="43" spans="2:68" ht="18">
      <c r="B43" s="137">
        <v>17</v>
      </c>
      <c r="C43" s="138"/>
      <c r="D43" s="139">
        <v>1</v>
      </c>
      <c r="E43" s="140"/>
      <c r="F43" s="140"/>
      <c r="G43" s="141"/>
      <c r="H43" s="127" t="s">
        <v>21</v>
      </c>
      <c r="I43" s="128"/>
      <c r="J43" s="129"/>
      <c r="K43" s="153">
        <f>IF((BD43=""),K41+BN14,BD43)</f>
        <v>0.5277777777777777</v>
      </c>
      <c r="L43" s="154"/>
      <c r="M43" s="154"/>
      <c r="N43" s="154"/>
      <c r="O43" s="155"/>
      <c r="P43" s="124" t="str">
        <f>D20</f>
        <v>Mannschaft A4</v>
      </c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9" t="s">
        <v>20</v>
      </c>
      <c r="AH43" s="125" t="str">
        <f>D17</f>
        <v>Mannschaft A1</v>
      </c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6"/>
      <c r="AY43" s="222"/>
      <c r="AZ43" s="217"/>
      <c r="BA43" s="10" t="s">
        <v>19</v>
      </c>
      <c r="BB43" s="217"/>
      <c r="BC43" s="218"/>
      <c r="BD43" s="285"/>
      <c r="BE43" s="286"/>
      <c r="BF43" s="286"/>
      <c r="BG43" s="286"/>
      <c r="BH43" s="287"/>
      <c r="BM43" s="43">
        <f t="shared" si="0"/>
        <v>0</v>
      </c>
      <c r="BN43" s="43">
        <f t="shared" si="1"/>
        <v>0</v>
      </c>
      <c r="BO43" s="43">
        <f t="shared" si="2"/>
        <v>0</v>
      </c>
      <c r="BP43" s="43">
        <f t="shared" si="3"/>
        <v>0</v>
      </c>
    </row>
    <row r="44" spans="2:68" ht="18">
      <c r="B44" s="75">
        <v>18</v>
      </c>
      <c r="C44" s="101"/>
      <c r="D44" s="96">
        <v>2</v>
      </c>
      <c r="E44" s="97"/>
      <c r="F44" s="97"/>
      <c r="G44" s="98"/>
      <c r="H44" s="111" t="s">
        <v>21</v>
      </c>
      <c r="I44" s="112"/>
      <c r="J44" s="113"/>
      <c r="K44" s="114">
        <f>IF((BD43=""),K42+BN14,BD43)</f>
        <v>0.5277777777777777</v>
      </c>
      <c r="L44" s="115"/>
      <c r="M44" s="115"/>
      <c r="N44" s="115"/>
      <c r="O44" s="116"/>
      <c r="P44" s="117" t="str">
        <f>D19</f>
        <v>Mannschaft A3</v>
      </c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33" t="s">
        <v>20</v>
      </c>
      <c r="AH44" s="94" t="str">
        <f>D18</f>
        <v>Mannschaft A2</v>
      </c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5"/>
      <c r="AY44" s="81"/>
      <c r="AZ44" s="82"/>
      <c r="BA44" s="34" t="s">
        <v>19</v>
      </c>
      <c r="BB44" s="82"/>
      <c r="BC44" s="102"/>
      <c r="BD44" s="103"/>
      <c r="BE44" s="104"/>
      <c r="BF44" s="104"/>
      <c r="BG44" s="104"/>
      <c r="BH44" s="105"/>
      <c r="BM44" s="43">
        <f t="shared" si="0"/>
        <v>0</v>
      </c>
      <c r="BN44" s="43">
        <f t="shared" si="1"/>
        <v>0</v>
      </c>
      <c r="BO44" s="43">
        <f t="shared" si="2"/>
        <v>0</v>
      </c>
      <c r="BP44" s="43">
        <f t="shared" si="3"/>
        <v>0</v>
      </c>
    </row>
    <row r="45" spans="2:68" ht="18">
      <c r="B45" s="83">
        <v>19</v>
      </c>
      <c r="C45" s="84"/>
      <c r="D45" s="85">
        <v>1</v>
      </c>
      <c r="E45" s="86"/>
      <c r="F45" s="86"/>
      <c r="G45" s="87"/>
      <c r="H45" s="88" t="s">
        <v>22</v>
      </c>
      <c r="I45" s="89"/>
      <c r="J45" s="90"/>
      <c r="K45" s="91">
        <f>IF((BD45=""),K43+BN14,BD45)</f>
        <v>0.5416666666666665</v>
      </c>
      <c r="L45" s="92"/>
      <c r="M45" s="92"/>
      <c r="N45" s="92"/>
      <c r="O45" s="93"/>
      <c r="P45" s="134" t="str">
        <f>AF20</f>
        <v>Mannschaft B4</v>
      </c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15" t="s">
        <v>20</v>
      </c>
      <c r="AH45" s="99" t="str">
        <f>AF17</f>
        <v>Mannschaft B1</v>
      </c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100"/>
      <c r="AY45" s="130"/>
      <c r="AZ45" s="106"/>
      <c r="BA45" s="16" t="s">
        <v>19</v>
      </c>
      <c r="BB45" s="106"/>
      <c r="BC45" s="107"/>
      <c r="BD45" s="108"/>
      <c r="BE45" s="109"/>
      <c r="BF45" s="109"/>
      <c r="BG45" s="109"/>
      <c r="BH45" s="110"/>
      <c r="BM45" s="43">
        <f t="shared" si="0"/>
        <v>0</v>
      </c>
      <c r="BN45" s="43">
        <f t="shared" si="1"/>
        <v>0</v>
      </c>
      <c r="BO45" s="43">
        <f t="shared" si="2"/>
        <v>0</v>
      </c>
      <c r="BP45" s="43">
        <f t="shared" si="3"/>
        <v>0</v>
      </c>
    </row>
    <row r="46" spans="2:68" ht="18">
      <c r="B46" s="75">
        <v>20</v>
      </c>
      <c r="C46" s="101"/>
      <c r="D46" s="96">
        <v>2</v>
      </c>
      <c r="E46" s="97"/>
      <c r="F46" s="97"/>
      <c r="G46" s="98"/>
      <c r="H46" s="111" t="s">
        <v>22</v>
      </c>
      <c r="I46" s="112"/>
      <c r="J46" s="113"/>
      <c r="K46" s="114">
        <f>IF((BD45=""),K44+BN14,BD45)</f>
        <v>0.5416666666666665</v>
      </c>
      <c r="L46" s="115"/>
      <c r="M46" s="115"/>
      <c r="N46" s="115"/>
      <c r="O46" s="116"/>
      <c r="P46" s="117" t="str">
        <f>AF19</f>
        <v>Mannschaft B3</v>
      </c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33" t="s">
        <v>20</v>
      </c>
      <c r="AH46" s="94" t="str">
        <f>AF18</f>
        <v>Mannschaft B2</v>
      </c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5"/>
      <c r="AY46" s="81"/>
      <c r="AZ46" s="82"/>
      <c r="BA46" s="34" t="s">
        <v>19</v>
      </c>
      <c r="BB46" s="82"/>
      <c r="BC46" s="102"/>
      <c r="BD46" s="103"/>
      <c r="BE46" s="104"/>
      <c r="BF46" s="104"/>
      <c r="BG46" s="104"/>
      <c r="BH46" s="105"/>
      <c r="BM46" s="43">
        <f t="shared" si="0"/>
        <v>0</v>
      </c>
      <c r="BN46" s="43">
        <f t="shared" si="1"/>
        <v>0</v>
      </c>
      <c r="BO46" s="43">
        <f t="shared" si="2"/>
        <v>0</v>
      </c>
      <c r="BP46" s="43">
        <f t="shared" si="3"/>
        <v>0</v>
      </c>
    </row>
    <row r="47" spans="2:68" ht="18">
      <c r="B47" s="83">
        <v>21</v>
      </c>
      <c r="C47" s="84"/>
      <c r="D47" s="85">
        <v>1</v>
      </c>
      <c r="E47" s="86"/>
      <c r="F47" s="86"/>
      <c r="G47" s="87"/>
      <c r="H47" s="88" t="s">
        <v>21</v>
      </c>
      <c r="I47" s="89"/>
      <c r="J47" s="90"/>
      <c r="K47" s="214">
        <f>IF((BD47=""),K45+BN14,BD47)</f>
        <v>0.5555555555555554</v>
      </c>
      <c r="L47" s="215"/>
      <c r="M47" s="215"/>
      <c r="N47" s="215"/>
      <c r="O47" s="216"/>
      <c r="P47" s="134" t="str">
        <f>D22</f>
        <v>Mannschaft A6</v>
      </c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15" t="s">
        <v>20</v>
      </c>
      <c r="AH47" s="99" t="str">
        <f>D23</f>
        <v>Mannschaft A7</v>
      </c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100"/>
      <c r="AY47" s="130"/>
      <c r="AZ47" s="106"/>
      <c r="BA47" s="16" t="s">
        <v>19</v>
      </c>
      <c r="BB47" s="106"/>
      <c r="BC47" s="107"/>
      <c r="BD47" s="108"/>
      <c r="BE47" s="109"/>
      <c r="BF47" s="109"/>
      <c r="BG47" s="109"/>
      <c r="BH47" s="110"/>
      <c r="BM47" s="43">
        <f t="shared" si="0"/>
        <v>0</v>
      </c>
      <c r="BN47" s="43">
        <f t="shared" si="1"/>
        <v>0</v>
      </c>
      <c r="BO47" s="43">
        <f t="shared" si="2"/>
        <v>0</v>
      </c>
      <c r="BP47" s="43">
        <f t="shared" si="3"/>
        <v>0</v>
      </c>
    </row>
    <row r="48" spans="2:68" ht="18">
      <c r="B48" s="75">
        <v>22</v>
      </c>
      <c r="C48" s="101"/>
      <c r="D48" s="96">
        <v>2</v>
      </c>
      <c r="E48" s="97"/>
      <c r="F48" s="97"/>
      <c r="G48" s="98"/>
      <c r="H48" s="111" t="s">
        <v>21</v>
      </c>
      <c r="I48" s="112"/>
      <c r="J48" s="113"/>
      <c r="K48" s="114">
        <f>IF((BD47=""),K46+BN14,BD47)</f>
        <v>0.5555555555555554</v>
      </c>
      <c r="L48" s="115"/>
      <c r="M48" s="115"/>
      <c r="N48" s="115"/>
      <c r="O48" s="116"/>
      <c r="P48" s="117" t="str">
        <f>D24</f>
        <v>Mannschaft A8</v>
      </c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33" t="s">
        <v>20</v>
      </c>
      <c r="AH48" s="94" t="str">
        <f>D21</f>
        <v>Mannschaft A5</v>
      </c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5"/>
      <c r="AY48" s="81"/>
      <c r="AZ48" s="82"/>
      <c r="BA48" s="34" t="s">
        <v>19</v>
      </c>
      <c r="BB48" s="82"/>
      <c r="BC48" s="102"/>
      <c r="BD48" s="103"/>
      <c r="BE48" s="104"/>
      <c r="BF48" s="104"/>
      <c r="BG48" s="104"/>
      <c r="BH48" s="105"/>
      <c r="BM48" s="43">
        <f t="shared" si="0"/>
        <v>0</v>
      </c>
      <c r="BN48" s="43">
        <f t="shared" si="1"/>
        <v>0</v>
      </c>
      <c r="BO48" s="43">
        <f t="shared" si="2"/>
        <v>0</v>
      </c>
      <c r="BP48" s="43">
        <f t="shared" si="3"/>
        <v>0</v>
      </c>
    </row>
    <row r="49" spans="2:68" ht="18">
      <c r="B49" s="83">
        <v>23</v>
      </c>
      <c r="C49" s="84"/>
      <c r="D49" s="85">
        <v>1</v>
      </c>
      <c r="E49" s="86"/>
      <c r="F49" s="86"/>
      <c r="G49" s="87"/>
      <c r="H49" s="88" t="s">
        <v>22</v>
      </c>
      <c r="I49" s="89"/>
      <c r="J49" s="90"/>
      <c r="K49" s="91">
        <f>IF((BD49=""),K47+BN14,BD49)</f>
        <v>0.5694444444444442</v>
      </c>
      <c r="L49" s="92"/>
      <c r="M49" s="92"/>
      <c r="N49" s="92"/>
      <c r="O49" s="93"/>
      <c r="P49" s="134" t="str">
        <f>AF22</f>
        <v>Mannschaft B6</v>
      </c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15" t="s">
        <v>20</v>
      </c>
      <c r="AH49" s="99" t="str">
        <f>AF23</f>
        <v>Mannschaft B7</v>
      </c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100"/>
      <c r="AY49" s="130"/>
      <c r="AZ49" s="106"/>
      <c r="BA49" s="16" t="s">
        <v>19</v>
      </c>
      <c r="BB49" s="106"/>
      <c r="BC49" s="107"/>
      <c r="BD49" s="108"/>
      <c r="BE49" s="109"/>
      <c r="BF49" s="109"/>
      <c r="BG49" s="109"/>
      <c r="BH49" s="110"/>
      <c r="BM49" s="43">
        <f t="shared" si="0"/>
        <v>0</v>
      </c>
      <c r="BN49" s="43">
        <f t="shared" si="1"/>
        <v>0</v>
      </c>
      <c r="BO49" s="43">
        <f t="shared" si="2"/>
        <v>0</v>
      </c>
      <c r="BP49" s="43">
        <f t="shared" si="3"/>
        <v>0</v>
      </c>
    </row>
    <row r="50" spans="2:68" ht="18.75" thickBot="1">
      <c r="B50" s="142">
        <v>24</v>
      </c>
      <c r="C50" s="143"/>
      <c r="D50" s="144">
        <v>2</v>
      </c>
      <c r="E50" s="145"/>
      <c r="F50" s="145"/>
      <c r="G50" s="146"/>
      <c r="H50" s="120" t="s">
        <v>22</v>
      </c>
      <c r="I50" s="121"/>
      <c r="J50" s="122"/>
      <c r="K50" s="131">
        <f>IF((BD49=""),K48+BN14,BD49)</f>
        <v>0.5694444444444442</v>
      </c>
      <c r="L50" s="132"/>
      <c r="M50" s="132"/>
      <c r="N50" s="132"/>
      <c r="O50" s="133"/>
      <c r="P50" s="135" t="str">
        <f>AF24</f>
        <v>Mannschaft B8</v>
      </c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1" t="s">
        <v>20</v>
      </c>
      <c r="AH50" s="136" t="str">
        <f>AF21</f>
        <v>Mannschaft B5</v>
      </c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52"/>
      <c r="AY50" s="123"/>
      <c r="AZ50" s="118"/>
      <c r="BA50" s="12" t="s">
        <v>19</v>
      </c>
      <c r="BB50" s="118"/>
      <c r="BC50" s="119"/>
      <c r="BD50" s="291"/>
      <c r="BE50" s="292"/>
      <c r="BF50" s="292"/>
      <c r="BG50" s="292"/>
      <c r="BH50" s="293"/>
      <c r="BM50" s="43">
        <f t="shared" si="0"/>
        <v>0</v>
      </c>
      <c r="BN50" s="43">
        <f t="shared" si="1"/>
        <v>0</v>
      </c>
      <c r="BO50" s="43">
        <f t="shared" si="2"/>
        <v>0</v>
      </c>
      <c r="BP50" s="43">
        <f t="shared" si="3"/>
        <v>0</v>
      </c>
    </row>
    <row r="51" spans="2:68" ht="18">
      <c r="B51" s="137">
        <v>25</v>
      </c>
      <c r="C51" s="138"/>
      <c r="D51" s="139">
        <v>1</v>
      </c>
      <c r="E51" s="140"/>
      <c r="F51" s="140"/>
      <c r="G51" s="141"/>
      <c r="H51" s="127" t="s">
        <v>21</v>
      </c>
      <c r="I51" s="128"/>
      <c r="J51" s="129"/>
      <c r="K51" s="153">
        <f>IF((BD51=""),K49+BN14,BD51)</f>
        <v>0.583333333333333</v>
      </c>
      <c r="L51" s="154"/>
      <c r="M51" s="154"/>
      <c r="N51" s="154"/>
      <c r="O51" s="155"/>
      <c r="P51" s="124" t="str">
        <f>D22</f>
        <v>Mannschaft A6</v>
      </c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9" t="s">
        <v>20</v>
      </c>
      <c r="AH51" s="125" t="str">
        <f>D17</f>
        <v>Mannschaft A1</v>
      </c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6"/>
      <c r="AY51" s="222"/>
      <c r="AZ51" s="217"/>
      <c r="BA51" s="10" t="s">
        <v>19</v>
      </c>
      <c r="BB51" s="217"/>
      <c r="BC51" s="218"/>
      <c r="BD51" s="285"/>
      <c r="BE51" s="286"/>
      <c r="BF51" s="286"/>
      <c r="BG51" s="286"/>
      <c r="BH51" s="287"/>
      <c r="BM51" s="43">
        <f t="shared" si="0"/>
        <v>0</v>
      </c>
      <c r="BN51" s="43">
        <f t="shared" si="1"/>
        <v>0</v>
      </c>
      <c r="BO51" s="43">
        <f t="shared" si="2"/>
        <v>0</v>
      </c>
      <c r="BP51" s="43">
        <f t="shared" si="3"/>
        <v>0</v>
      </c>
    </row>
    <row r="52" spans="2:68" ht="18">
      <c r="B52" s="75">
        <v>26</v>
      </c>
      <c r="C52" s="101"/>
      <c r="D52" s="96">
        <v>2</v>
      </c>
      <c r="E52" s="97"/>
      <c r="F52" s="97"/>
      <c r="G52" s="98"/>
      <c r="H52" s="111" t="s">
        <v>21</v>
      </c>
      <c r="I52" s="112"/>
      <c r="J52" s="113"/>
      <c r="K52" s="114">
        <f>IF((BD51=""),K50+BN14,BD51)</f>
        <v>0.583333333333333</v>
      </c>
      <c r="L52" s="115"/>
      <c r="M52" s="115"/>
      <c r="N52" s="115"/>
      <c r="O52" s="116"/>
      <c r="P52" s="117" t="str">
        <f>D23</f>
        <v>Mannschaft A7</v>
      </c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33" t="s">
        <v>20</v>
      </c>
      <c r="AH52" s="94" t="str">
        <f>D20</f>
        <v>Mannschaft A4</v>
      </c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5"/>
      <c r="AY52" s="81"/>
      <c r="AZ52" s="82"/>
      <c r="BA52" s="34" t="s">
        <v>19</v>
      </c>
      <c r="BB52" s="82"/>
      <c r="BC52" s="102"/>
      <c r="BD52" s="103"/>
      <c r="BE52" s="104"/>
      <c r="BF52" s="104"/>
      <c r="BG52" s="104"/>
      <c r="BH52" s="105"/>
      <c r="BM52" s="43">
        <f t="shared" si="0"/>
        <v>0</v>
      </c>
      <c r="BN52" s="43">
        <f t="shared" si="1"/>
        <v>0</v>
      </c>
      <c r="BO52" s="43">
        <f t="shared" si="2"/>
        <v>0</v>
      </c>
      <c r="BP52" s="43">
        <f t="shared" si="3"/>
        <v>0</v>
      </c>
    </row>
    <row r="53" spans="2:68" ht="18">
      <c r="B53" s="83">
        <v>27</v>
      </c>
      <c r="C53" s="84"/>
      <c r="D53" s="85">
        <v>1</v>
      </c>
      <c r="E53" s="86"/>
      <c r="F53" s="86"/>
      <c r="G53" s="87"/>
      <c r="H53" s="88" t="s">
        <v>22</v>
      </c>
      <c r="I53" s="89"/>
      <c r="J53" s="90"/>
      <c r="K53" s="91">
        <f>IF((BD53=""),K51+BN14,BD53)</f>
        <v>0.5972222222222219</v>
      </c>
      <c r="L53" s="92"/>
      <c r="M53" s="92"/>
      <c r="N53" s="92"/>
      <c r="O53" s="93"/>
      <c r="P53" s="134" t="str">
        <f>AF22</f>
        <v>Mannschaft B6</v>
      </c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15" t="s">
        <v>20</v>
      </c>
      <c r="AH53" s="99" t="str">
        <f>AF17</f>
        <v>Mannschaft B1</v>
      </c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100"/>
      <c r="AY53" s="130"/>
      <c r="AZ53" s="106"/>
      <c r="BA53" s="16" t="s">
        <v>19</v>
      </c>
      <c r="BB53" s="106"/>
      <c r="BC53" s="107"/>
      <c r="BD53" s="108"/>
      <c r="BE53" s="109"/>
      <c r="BF53" s="109"/>
      <c r="BG53" s="109"/>
      <c r="BH53" s="110"/>
      <c r="BM53" s="43">
        <f t="shared" si="0"/>
        <v>0</v>
      </c>
      <c r="BN53" s="43">
        <f t="shared" si="1"/>
        <v>0</v>
      </c>
      <c r="BO53" s="43">
        <f t="shared" si="2"/>
        <v>0</v>
      </c>
      <c r="BP53" s="43">
        <f t="shared" si="3"/>
        <v>0</v>
      </c>
    </row>
    <row r="54" spans="2:68" ht="18">
      <c r="B54" s="75">
        <v>28</v>
      </c>
      <c r="C54" s="101"/>
      <c r="D54" s="96">
        <v>2</v>
      </c>
      <c r="E54" s="97"/>
      <c r="F54" s="97"/>
      <c r="G54" s="98"/>
      <c r="H54" s="111" t="s">
        <v>22</v>
      </c>
      <c r="I54" s="112"/>
      <c r="J54" s="113"/>
      <c r="K54" s="114">
        <f>IF((BD53=""),K52+BN14,BD53)</f>
        <v>0.5972222222222219</v>
      </c>
      <c r="L54" s="115"/>
      <c r="M54" s="115"/>
      <c r="N54" s="115"/>
      <c r="O54" s="116"/>
      <c r="P54" s="117" t="str">
        <f>AF23</f>
        <v>Mannschaft B7</v>
      </c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33" t="s">
        <v>20</v>
      </c>
      <c r="AH54" s="94" t="str">
        <f>AF20</f>
        <v>Mannschaft B4</v>
      </c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5"/>
      <c r="AY54" s="81"/>
      <c r="AZ54" s="82"/>
      <c r="BA54" s="34" t="s">
        <v>19</v>
      </c>
      <c r="BB54" s="82"/>
      <c r="BC54" s="102"/>
      <c r="BD54" s="103"/>
      <c r="BE54" s="104"/>
      <c r="BF54" s="104"/>
      <c r="BG54" s="104"/>
      <c r="BH54" s="105"/>
      <c r="BM54" s="43">
        <f t="shared" si="0"/>
        <v>0</v>
      </c>
      <c r="BN54" s="43">
        <f t="shared" si="1"/>
        <v>0</v>
      </c>
      <c r="BO54" s="43">
        <f t="shared" si="2"/>
        <v>0</v>
      </c>
      <c r="BP54" s="43">
        <f t="shared" si="3"/>
        <v>0</v>
      </c>
    </row>
    <row r="55" spans="2:68" ht="18">
      <c r="B55" s="83">
        <v>29</v>
      </c>
      <c r="C55" s="84"/>
      <c r="D55" s="85">
        <v>1</v>
      </c>
      <c r="E55" s="86"/>
      <c r="F55" s="86"/>
      <c r="G55" s="87"/>
      <c r="H55" s="88" t="s">
        <v>21</v>
      </c>
      <c r="I55" s="89"/>
      <c r="J55" s="90"/>
      <c r="K55" s="214">
        <f>IF((BD55=""),K53+BN14,BD55)</f>
        <v>0.6111111111111107</v>
      </c>
      <c r="L55" s="215"/>
      <c r="M55" s="215"/>
      <c r="N55" s="215"/>
      <c r="O55" s="216"/>
      <c r="P55" s="134" t="str">
        <f>D18</f>
        <v>Mannschaft A2</v>
      </c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15" t="s">
        <v>20</v>
      </c>
      <c r="AH55" s="99" t="str">
        <f>D21</f>
        <v>Mannschaft A5</v>
      </c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100"/>
      <c r="AY55" s="130"/>
      <c r="AZ55" s="106"/>
      <c r="BA55" s="16" t="s">
        <v>19</v>
      </c>
      <c r="BB55" s="106"/>
      <c r="BC55" s="107"/>
      <c r="BD55" s="108"/>
      <c r="BE55" s="109"/>
      <c r="BF55" s="109"/>
      <c r="BG55" s="109"/>
      <c r="BH55" s="110"/>
      <c r="BM55" s="43">
        <f t="shared" si="0"/>
        <v>0</v>
      </c>
      <c r="BN55" s="43">
        <f t="shared" si="1"/>
        <v>0</v>
      </c>
      <c r="BO55" s="43">
        <f t="shared" si="2"/>
        <v>0</v>
      </c>
      <c r="BP55" s="43">
        <f t="shared" si="3"/>
        <v>0</v>
      </c>
    </row>
    <row r="56" spans="2:68" ht="18">
      <c r="B56" s="75">
        <v>30</v>
      </c>
      <c r="C56" s="101"/>
      <c r="D56" s="96">
        <v>2</v>
      </c>
      <c r="E56" s="97"/>
      <c r="F56" s="97"/>
      <c r="G56" s="98"/>
      <c r="H56" s="111" t="s">
        <v>21</v>
      </c>
      <c r="I56" s="112"/>
      <c r="J56" s="113"/>
      <c r="K56" s="114">
        <f>IF((BD55=""),K54+BN14,BD55)</f>
        <v>0.6111111111111107</v>
      </c>
      <c r="L56" s="115"/>
      <c r="M56" s="115"/>
      <c r="N56" s="115"/>
      <c r="O56" s="116"/>
      <c r="P56" s="117" t="str">
        <f>D24</f>
        <v>Mannschaft A8</v>
      </c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33" t="s">
        <v>20</v>
      </c>
      <c r="AH56" s="94" t="str">
        <f>D19</f>
        <v>Mannschaft A3</v>
      </c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5"/>
      <c r="AY56" s="81"/>
      <c r="AZ56" s="82"/>
      <c r="BA56" s="34" t="s">
        <v>19</v>
      </c>
      <c r="BB56" s="82"/>
      <c r="BC56" s="102"/>
      <c r="BD56" s="103"/>
      <c r="BE56" s="104"/>
      <c r="BF56" s="104"/>
      <c r="BG56" s="104"/>
      <c r="BH56" s="105"/>
      <c r="BM56" s="43">
        <f t="shared" si="0"/>
        <v>0</v>
      </c>
      <c r="BN56" s="43">
        <f t="shared" si="1"/>
        <v>0</v>
      </c>
      <c r="BO56" s="43">
        <f t="shared" si="2"/>
        <v>0</v>
      </c>
      <c r="BP56" s="43">
        <f t="shared" si="3"/>
        <v>0</v>
      </c>
    </row>
    <row r="57" spans="2:68" ht="18">
      <c r="B57" s="83">
        <v>31</v>
      </c>
      <c r="C57" s="84"/>
      <c r="D57" s="85">
        <v>1</v>
      </c>
      <c r="E57" s="86"/>
      <c r="F57" s="86"/>
      <c r="G57" s="87"/>
      <c r="H57" s="88" t="s">
        <v>22</v>
      </c>
      <c r="I57" s="89"/>
      <c r="J57" s="90"/>
      <c r="K57" s="91">
        <f>IF((BD57=""),K55+BN14,BD57)</f>
        <v>0.6249999999999996</v>
      </c>
      <c r="L57" s="92"/>
      <c r="M57" s="92"/>
      <c r="N57" s="92"/>
      <c r="O57" s="93"/>
      <c r="P57" s="134" t="str">
        <f>AF18</f>
        <v>Mannschaft B2</v>
      </c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15" t="s">
        <v>20</v>
      </c>
      <c r="AH57" s="99" t="str">
        <f>AF21</f>
        <v>Mannschaft B5</v>
      </c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100"/>
      <c r="AY57" s="130"/>
      <c r="AZ57" s="106"/>
      <c r="BA57" s="16" t="s">
        <v>19</v>
      </c>
      <c r="BB57" s="106"/>
      <c r="BC57" s="107"/>
      <c r="BD57" s="108"/>
      <c r="BE57" s="109"/>
      <c r="BF57" s="109"/>
      <c r="BG57" s="109"/>
      <c r="BH57" s="110"/>
      <c r="BM57" s="43">
        <f t="shared" si="0"/>
        <v>0</v>
      </c>
      <c r="BN57" s="43">
        <f t="shared" si="1"/>
        <v>0</v>
      </c>
      <c r="BO57" s="43">
        <f t="shared" si="2"/>
        <v>0</v>
      </c>
      <c r="BP57" s="43">
        <f t="shared" si="3"/>
        <v>0</v>
      </c>
    </row>
    <row r="58" spans="2:68" ht="18.75" thickBot="1">
      <c r="B58" s="142">
        <v>32</v>
      </c>
      <c r="C58" s="143"/>
      <c r="D58" s="144">
        <v>2</v>
      </c>
      <c r="E58" s="145"/>
      <c r="F58" s="145"/>
      <c r="G58" s="146"/>
      <c r="H58" s="120" t="s">
        <v>22</v>
      </c>
      <c r="I58" s="121"/>
      <c r="J58" s="122"/>
      <c r="K58" s="131">
        <f>IF((BD57=""),K56+BN14,BD57)</f>
        <v>0.6249999999999996</v>
      </c>
      <c r="L58" s="132"/>
      <c r="M58" s="132"/>
      <c r="N58" s="132"/>
      <c r="O58" s="133"/>
      <c r="P58" s="135" t="str">
        <f>AF24</f>
        <v>Mannschaft B8</v>
      </c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1" t="s">
        <v>20</v>
      </c>
      <c r="AH58" s="136" t="str">
        <f>AF19</f>
        <v>Mannschaft B3</v>
      </c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52"/>
      <c r="AY58" s="123"/>
      <c r="AZ58" s="118"/>
      <c r="BA58" s="12" t="s">
        <v>19</v>
      </c>
      <c r="BB58" s="118"/>
      <c r="BC58" s="119"/>
      <c r="BD58" s="291"/>
      <c r="BE58" s="292"/>
      <c r="BF58" s="292"/>
      <c r="BG58" s="292"/>
      <c r="BH58" s="293"/>
      <c r="BM58" s="43">
        <f t="shared" si="0"/>
        <v>0</v>
      </c>
      <c r="BN58" s="43">
        <f t="shared" si="1"/>
        <v>0</v>
      </c>
      <c r="BO58" s="43">
        <f t="shared" si="2"/>
        <v>0</v>
      </c>
      <c r="BP58" s="43">
        <f t="shared" si="3"/>
        <v>0</v>
      </c>
    </row>
    <row r="59" spans="2:68" ht="18">
      <c r="B59" s="137">
        <v>33</v>
      </c>
      <c r="C59" s="138"/>
      <c r="D59" s="139">
        <v>1</v>
      </c>
      <c r="E59" s="140"/>
      <c r="F59" s="140"/>
      <c r="G59" s="141"/>
      <c r="H59" s="127" t="s">
        <v>21</v>
      </c>
      <c r="I59" s="128"/>
      <c r="J59" s="129"/>
      <c r="K59" s="153">
        <f>IF((BD59=""),K57+BN14,BD59)</f>
        <v>0.6388888888888884</v>
      </c>
      <c r="L59" s="154"/>
      <c r="M59" s="154"/>
      <c r="N59" s="154"/>
      <c r="O59" s="155"/>
      <c r="P59" s="124" t="str">
        <f>D17</f>
        <v>Mannschaft A1</v>
      </c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9" t="s">
        <v>20</v>
      </c>
      <c r="AH59" s="125" t="str">
        <f>D21</f>
        <v>Mannschaft A5</v>
      </c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6"/>
      <c r="AY59" s="222"/>
      <c r="AZ59" s="217"/>
      <c r="BA59" s="10" t="s">
        <v>19</v>
      </c>
      <c r="BB59" s="217"/>
      <c r="BC59" s="218"/>
      <c r="BD59" s="285"/>
      <c r="BE59" s="286"/>
      <c r="BF59" s="286"/>
      <c r="BG59" s="286"/>
      <c r="BH59" s="287"/>
      <c r="BM59" s="43">
        <f t="shared" si="0"/>
        <v>0</v>
      </c>
      <c r="BN59" s="43">
        <f t="shared" si="1"/>
        <v>0</v>
      </c>
      <c r="BO59" s="43">
        <f t="shared" si="2"/>
        <v>0</v>
      </c>
      <c r="BP59" s="43">
        <f t="shared" si="3"/>
        <v>0</v>
      </c>
    </row>
    <row r="60" spans="2:68" ht="18">
      <c r="B60" s="75">
        <v>34</v>
      </c>
      <c r="C60" s="101"/>
      <c r="D60" s="96">
        <v>2</v>
      </c>
      <c r="E60" s="97"/>
      <c r="F60" s="97"/>
      <c r="G60" s="98"/>
      <c r="H60" s="111" t="s">
        <v>21</v>
      </c>
      <c r="I60" s="112"/>
      <c r="J60" s="113"/>
      <c r="K60" s="114">
        <f>IF((BD59=""),K58+BN14,BD59)</f>
        <v>0.6388888888888884</v>
      </c>
      <c r="L60" s="115"/>
      <c r="M60" s="115"/>
      <c r="N60" s="115"/>
      <c r="O60" s="116"/>
      <c r="P60" s="117" t="str">
        <f>D20</f>
        <v>Mannschaft A4</v>
      </c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33" t="s">
        <v>20</v>
      </c>
      <c r="AH60" s="94" t="str">
        <f>D24</f>
        <v>Mannschaft A8</v>
      </c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5"/>
      <c r="AY60" s="81"/>
      <c r="AZ60" s="82"/>
      <c r="BA60" s="34" t="s">
        <v>19</v>
      </c>
      <c r="BB60" s="82"/>
      <c r="BC60" s="102"/>
      <c r="BD60" s="103"/>
      <c r="BE60" s="104"/>
      <c r="BF60" s="104"/>
      <c r="BG60" s="104"/>
      <c r="BH60" s="105"/>
      <c r="BM60" s="43">
        <f t="shared" si="0"/>
        <v>0</v>
      </c>
      <c r="BN60" s="43">
        <f t="shared" si="1"/>
        <v>0</v>
      </c>
      <c r="BO60" s="43">
        <f t="shared" si="2"/>
        <v>0</v>
      </c>
      <c r="BP60" s="43">
        <f t="shared" si="3"/>
        <v>0</v>
      </c>
    </row>
    <row r="61" spans="2:68" ht="18">
      <c r="B61" s="83">
        <v>35</v>
      </c>
      <c r="C61" s="84"/>
      <c r="D61" s="85">
        <v>1</v>
      </c>
      <c r="E61" s="86"/>
      <c r="F61" s="86"/>
      <c r="G61" s="87"/>
      <c r="H61" s="88" t="s">
        <v>22</v>
      </c>
      <c r="I61" s="89"/>
      <c r="J61" s="90"/>
      <c r="K61" s="91">
        <f>IF((BD61=""),K59+BN14,BD61)</f>
        <v>0.6527777777777772</v>
      </c>
      <c r="L61" s="92"/>
      <c r="M61" s="92"/>
      <c r="N61" s="92"/>
      <c r="O61" s="93"/>
      <c r="P61" s="134" t="str">
        <f>AF17</f>
        <v>Mannschaft B1</v>
      </c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15" t="s">
        <v>20</v>
      </c>
      <c r="AH61" s="99" t="str">
        <f>AF21</f>
        <v>Mannschaft B5</v>
      </c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100"/>
      <c r="AY61" s="130"/>
      <c r="AZ61" s="106"/>
      <c r="BA61" s="16" t="s">
        <v>19</v>
      </c>
      <c r="BB61" s="106"/>
      <c r="BC61" s="107"/>
      <c r="BD61" s="108"/>
      <c r="BE61" s="109"/>
      <c r="BF61" s="109"/>
      <c r="BG61" s="109"/>
      <c r="BH61" s="110"/>
      <c r="BM61" s="43">
        <f t="shared" si="0"/>
        <v>0</v>
      </c>
      <c r="BN61" s="43">
        <f t="shared" si="1"/>
        <v>0</v>
      </c>
      <c r="BO61" s="43">
        <f t="shared" si="2"/>
        <v>0</v>
      </c>
      <c r="BP61" s="43">
        <f t="shared" si="3"/>
        <v>0</v>
      </c>
    </row>
    <row r="62" spans="2:68" ht="18">
      <c r="B62" s="75">
        <v>36</v>
      </c>
      <c r="C62" s="101"/>
      <c r="D62" s="96">
        <v>2</v>
      </c>
      <c r="E62" s="97"/>
      <c r="F62" s="97"/>
      <c r="G62" s="98"/>
      <c r="H62" s="111" t="s">
        <v>22</v>
      </c>
      <c r="I62" s="112"/>
      <c r="J62" s="113"/>
      <c r="K62" s="114">
        <f>IF((BD61=""),K60+BN14,BD61)</f>
        <v>0.6527777777777772</v>
      </c>
      <c r="L62" s="115"/>
      <c r="M62" s="115"/>
      <c r="N62" s="115"/>
      <c r="O62" s="116"/>
      <c r="P62" s="117" t="str">
        <f>AF20</f>
        <v>Mannschaft B4</v>
      </c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33" t="s">
        <v>20</v>
      </c>
      <c r="AH62" s="94" t="str">
        <f>AF24</f>
        <v>Mannschaft B8</v>
      </c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5"/>
      <c r="AY62" s="81"/>
      <c r="AZ62" s="82"/>
      <c r="BA62" s="34" t="s">
        <v>19</v>
      </c>
      <c r="BB62" s="82"/>
      <c r="BC62" s="102"/>
      <c r="BD62" s="103"/>
      <c r="BE62" s="104"/>
      <c r="BF62" s="104"/>
      <c r="BG62" s="104"/>
      <c r="BH62" s="105"/>
      <c r="BM62" s="43">
        <f t="shared" si="0"/>
        <v>0</v>
      </c>
      <c r="BN62" s="43">
        <f t="shared" si="1"/>
        <v>0</v>
      </c>
      <c r="BO62" s="43">
        <f t="shared" si="2"/>
        <v>0</v>
      </c>
      <c r="BP62" s="43">
        <f t="shared" si="3"/>
        <v>0</v>
      </c>
    </row>
    <row r="63" spans="2:68" ht="18">
      <c r="B63" s="83">
        <v>37</v>
      </c>
      <c r="C63" s="84"/>
      <c r="D63" s="85">
        <v>1</v>
      </c>
      <c r="E63" s="86"/>
      <c r="F63" s="86"/>
      <c r="G63" s="87"/>
      <c r="H63" s="88" t="s">
        <v>21</v>
      </c>
      <c r="I63" s="89"/>
      <c r="J63" s="90"/>
      <c r="K63" s="214">
        <f>IF((BD63=""),K61+BN14,BD63)</f>
        <v>0.6666666666666661</v>
      </c>
      <c r="L63" s="215"/>
      <c r="M63" s="215"/>
      <c r="N63" s="215"/>
      <c r="O63" s="216"/>
      <c r="P63" s="134" t="str">
        <f>D18</f>
        <v>Mannschaft A2</v>
      </c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15" t="s">
        <v>20</v>
      </c>
      <c r="AH63" s="99" t="str">
        <f>D23</f>
        <v>Mannschaft A7</v>
      </c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100"/>
      <c r="AY63" s="130"/>
      <c r="AZ63" s="106"/>
      <c r="BA63" s="16" t="s">
        <v>19</v>
      </c>
      <c r="BB63" s="106"/>
      <c r="BC63" s="107"/>
      <c r="BD63" s="108"/>
      <c r="BE63" s="109"/>
      <c r="BF63" s="109"/>
      <c r="BG63" s="109"/>
      <c r="BH63" s="110"/>
      <c r="BM63" s="43">
        <f t="shared" si="0"/>
        <v>0</v>
      </c>
      <c r="BN63" s="43">
        <f t="shared" si="1"/>
        <v>0</v>
      </c>
      <c r="BO63" s="43">
        <f t="shared" si="2"/>
        <v>0</v>
      </c>
      <c r="BP63" s="43">
        <f t="shared" si="3"/>
        <v>0</v>
      </c>
    </row>
    <row r="64" spans="2:68" ht="18">
      <c r="B64" s="75">
        <v>38</v>
      </c>
      <c r="C64" s="101"/>
      <c r="D64" s="96">
        <v>2</v>
      </c>
      <c r="E64" s="97"/>
      <c r="F64" s="97"/>
      <c r="G64" s="98"/>
      <c r="H64" s="111" t="s">
        <v>21</v>
      </c>
      <c r="I64" s="112"/>
      <c r="J64" s="113"/>
      <c r="K64" s="114">
        <f>IF((BD63=""),K62+BN14,BD63)</f>
        <v>0.6666666666666661</v>
      </c>
      <c r="L64" s="115"/>
      <c r="M64" s="115"/>
      <c r="N64" s="115"/>
      <c r="O64" s="116"/>
      <c r="P64" s="117" t="str">
        <f>D19</f>
        <v>Mannschaft A3</v>
      </c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33" t="s">
        <v>20</v>
      </c>
      <c r="AH64" s="94" t="str">
        <f>D22</f>
        <v>Mannschaft A6</v>
      </c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5"/>
      <c r="AY64" s="81"/>
      <c r="AZ64" s="82"/>
      <c r="BA64" s="34" t="s">
        <v>19</v>
      </c>
      <c r="BB64" s="82"/>
      <c r="BC64" s="102"/>
      <c r="BD64" s="103"/>
      <c r="BE64" s="104"/>
      <c r="BF64" s="104"/>
      <c r="BG64" s="104"/>
      <c r="BH64" s="105"/>
      <c r="BM64" s="43">
        <f t="shared" si="0"/>
        <v>0</v>
      </c>
      <c r="BN64" s="43">
        <f t="shared" si="1"/>
        <v>0</v>
      </c>
      <c r="BO64" s="43">
        <f t="shared" si="2"/>
        <v>0</v>
      </c>
      <c r="BP64" s="43">
        <f t="shared" si="3"/>
        <v>0</v>
      </c>
    </row>
    <row r="65" spans="2:68" ht="18">
      <c r="B65" s="83">
        <v>39</v>
      </c>
      <c r="C65" s="84"/>
      <c r="D65" s="85">
        <v>1</v>
      </c>
      <c r="E65" s="86"/>
      <c r="F65" s="86"/>
      <c r="G65" s="87"/>
      <c r="H65" s="88" t="s">
        <v>22</v>
      </c>
      <c r="I65" s="89"/>
      <c r="J65" s="90"/>
      <c r="K65" s="91">
        <f>IF((BD65=""),K63+BN14,BD65)</f>
        <v>0.6805555555555549</v>
      </c>
      <c r="L65" s="92"/>
      <c r="M65" s="92"/>
      <c r="N65" s="92"/>
      <c r="O65" s="93"/>
      <c r="P65" s="134" t="str">
        <f>AF18</f>
        <v>Mannschaft B2</v>
      </c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15" t="s">
        <v>20</v>
      </c>
      <c r="AH65" s="99" t="str">
        <f>AF23</f>
        <v>Mannschaft B7</v>
      </c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100"/>
      <c r="AY65" s="130"/>
      <c r="AZ65" s="106"/>
      <c r="BA65" s="16" t="s">
        <v>19</v>
      </c>
      <c r="BB65" s="106"/>
      <c r="BC65" s="107"/>
      <c r="BD65" s="108"/>
      <c r="BE65" s="109"/>
      <c r="BF65" s="109"/>
      <c r="BG65" s="109"/>
      <c r="BH65" s="110"/>
      <c r="BM65" s="43">
        <f t="shared" si="0"/>
        <v>0</v>
      </c>
      <c r="BN65" s="43">
        <f t="shared" si="1"/>
        <v>0</v>
      </c>
      <c r="BO65" s="43">
        <f t="shared" si="2"/>
        <v>0</v>
      </c>
      <c r="BP65" s="43">
        <f t="shared" si="3"/>
        <v>0</v>
      </c>
    </row>
    <row r="66" spans="2:68" ht="18.75" thickBot="1">
      <c r="B66" s="142">
        <v>40</v>
      </c>
      <c r="C66" s="143"/>
      <c r="D66" s="144">
        <v>2</v>
      </c>
      <c r="E66" s="145"/>
      <c r="F66" s="145"/>
      <c r="G66" s="146"/>
      <c r="H66" s="120" t="s">
        <v>22</v>
      </c>
      <c r="I66" s="121"/>
      <c r="J66" s="122"/>
      <c r="K66" s="131">
        <f>IF((BD65=""),K64+BN14,BD65)</f>
        <v>0.6805555555555549</v>
      </c>
      <c r="L66" s="132"/>
      <c r="M66" s="132"/>
      <c r="N66" s="132"/>
      <c r="O66" s="133"/>
      <c r="P66" s="135" t="str">
        <f>AF19</f>
        <v>Mannschaft B3</v>
      </c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1" t="s">
        <v>20</v>
      </c>
      <c r="AH66" s="136" t="str">
        <f>AF22</f>
        <v>Mannschaft B6</v>
      </c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52"/>
      <c r="AY66" s="123"/>
      <c r="AZ66" s="118"/>
      <c r="BA66" s="12" t="s">
        <v>19</v>
      </c>
      <c r="BB66" s="118"/>
      <c r="BC66" s="119"/>
      <c r="BD66" s="291"/>
      <c r="BE66" s="292"/>
      <c r="BF66" s="292"/>
      <c r="BG66" s="292"/>
      <c r="BH66" s="293"/>
      <c r="BM66" s="43">
        <f t="shared" si="0"/>
        <v>0</v>
      </c>
      <c r="BN66" s="43">
        <f t="shared" si="1"/>
        <v>0</v>
      </c>
      <c r="BO66" s="43">
        <f t="shared" si="2"/>
        <v>0</v>
      </c>
      <c r="BP66" s="43">
        <f t="shared" si="3"/>
        <v>0</v>
      </c>
    </row>
    <row r="67" spans="2:68" ht="18">
      <c r="B67" s="137">
        <v>41</v>
      </c>
      <c r="C67" s="138"/>
      <c r="D67" s="139">
        <v>1</v>
      </c>
      <c r="E67" s="140"/>
      <c r="F67" s="140"/>
      <c r="G67" s="141"/>
      <c r="H67" s="127" t="s">
        <v>21</v>
      </c>
      <c r="I67" s="128"/>
      <c r="J67" s="129"/>
      <c r="K67" s="153">
        <f>IF((BD67=""),K65+BN14,BD67)</f>
        <v>0.6944444444444438</v>
      </c>
      <c r="L67" s="154"/>
      <c r="M67" s="154"/>
      <c r="N67" s="154"/>
      <c r="O67" s="155"/>
      <c r="P67" s="124" t="str">
        <f>D24</f>
        <v>Mannschaft A8</v>
      </c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9" t="s">
        <v>20</v>
      </c>
      <c r="AH67" s="125" t="str">
        <f>D18</f>
        <v>Mannschaft A2</v>
      </c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6"/>
      <c r="AY67" s="222"/>
      <c r="AZ67" s="217"/>
      <c r="BA67" s="10" t="s">
        <v>19</v>
      </c>
      <c r="BB67" s="217"/>
      <c r="BC67" s="218"/>
      <c r="BD67" s="285"/>
      <c r="BE67" s="286"/>
      <c r="BF67" s="286"/>
      <c r="BG67" s="286"/>
      <c r="BH67" s="287"/>
      <c r="BM67" s="43">
        <f t="shared" si="0"/>
        <v>0</v>
      </c>
      <c r="BN67" s="43">
        <f t="shared" si="1"/>
        <v>0</v>
      </c>
      <c r="BO67" s="43">
        <f t="shared" si="2"/>
        <v>0</v>
      </c>
      <c r="BP67" s="43">
        <f t="shared" si="3"/>
        <v>0</v>
      </c>
    </row>
    <row r="68" spans="2:68" ht="18">
      <c r="B68" s="75">
        <v>42</v>
      </c>
      <c r="C68" s="101"/>
      <c r="D68" s="96">
        <v>2</v>
      </c>
      <c r="E68" s="97"/>
      <c r="F68" s="97"/>
      <c r="G68" s="98"/>
      <c r="H68" s="111" t="s">
        <v>21</v>
      </c>
      <c r="I68" s="112"/>
      <c r="J68" s="113"/>
      <c r="K68" s="114">
        <f>IF((BD67=""),K66+BN14,BD67)</f>
        <v>0.6944444444444438</v>
      </c>
      <c r="L68" s="115"/>
      <c r="M68" s="115"/>
      <c r="N68" s="115"/>
      <c r="O68" s="116"/>
      <c r="P68" s="117" t="str">
        <f>D21</f>
        <v>Mannschaft A5</v>
      </c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33" t="s">
        <v>20</v>
      </c>
      <c r="AH68" s="94" t="str">
        <f>D19</f>
        <v>Mannschaft A3</v>
      </c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5"/>
      <c r="AY68" s="81"/>
      <c r="AZ68" s="82"/>
      <c r="BA68" s="34" t="s">
        <v>19</v>
      </c>
      <c r="BB68" s="82"/>
      <c r="BC68" s="102"/>
      <c r="BD68" s="103"/>
      <c r="BE68" s="104"/>
      <c r="BF68" s="104"/>
      <c r="BG68" s="104"/>
      <c r="BH68" s="105"/>
      <c r="BM68" s="43">
        <f t="shared" si="0"/>
        <v>0</v>
      </c>
      <c r="BN68" s="43">
        <f t="shared" si="1"/>
        <v>0</v>
      </c>
      <c r="BO68" s="43">
        <f t="shared" si="2"/>
        <v>0</v>
      </c>
      <c r="BP68" s="43">
        <f t="shared" si="3"/>
        <v>0</v>
      </c>
    </row>
    <row r="69" spans="2:68" ht="18">
      <c r="B69" s="83">
        <v>43</v>
      </c>
      <c r="C69" s="84"/>
      <c r="D69" s="85">
        <v>1</v>
      </c>
      <c r="E69" s="86"/>
      <c r="F69" s="86"/>
      <c r="G69" s="87"/>
      <c r="H69" s="88" t="s">
        <v>22</v>
      </c>
      <c r="I69" s="89"/>
      <c r="J69" s="90"/>
      <c r="K69" s="91">
        <f>IF((BD69=""),K67+BN14,BD69)</f>
        <v>0.7083333333333326</v>
      </c>
      <c r="L69" s="92"/>
      <c r="M69" s="92"/>
      <c r="N69" s="92"/>
      <c r="O69" s="93"/>
      <c r="P69" s="134" t="str">
        <f>AF24</f>
        <v>Mannschaft B8</v>
      </c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15" t="s">
        <v>20</v>
      </c>
      <c r="AH69" s="99" t="str">
        <f>AF18</f>
        <v>Mannschaft B2</v>
      </c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100"/>
      <c r="AY69" s="130"/>
      <c r="AZ69" s="106"/>
      <c r="BA69" s="16" t="s">
        <v>19</v>
      </c>
      <c r="BB69" s="106"/>
      <c r="BC69" s="107"/>
      <c r="BD69" s="108"/>
      <c r="BE69" s="109"/>
      <c r="BF69" s="109"/>
      <c r="BG69" s="109"/>
      <c r="BH69" s="110"/>
      <c r="BM69" s="43">
        <f t="shared" si="0"/>
        <v>0</v>
      </c>
      <c r="BN69" s="43">
        <f t="shared" si="1"/>
        <v>0</v>
      </c>
      <c r="BO69" s="43">
        <f t="shared" si="2"/>
        <v>0</v>
      </c>
      <c r="BP69" s="43">
        <f t="shared" si="3"/>
        <v>0</v>
      </c>
    </row>
    <row r="70" spans="2:68" ht="18">
      <c r="B70" s="75">
        <v>44</v>
      </c>
      <c r="C70" s="101"/>
      <c r="D70" s="96">
        <v>2</v>
      </c>
      <c r="E70" s="97"/>
      <c r="F70" s="97"/>
      <c r="G70" s="98"/>
      <c r="H70" s="111" t="s">
        <v>22</v>
      </c>
      <c r="I70" s="112"/>
      <c r="J70" s="113"/>
      <c r="K70" s="114">
        <f>IF((BD69=""),K68+BN14,BD69)</f>
        <v>0.7083333333333326</v>
      </c>
      <c r="L70" s="115"/>
      <c r="M70" s="115"/>
      <c r="N70" s="115"/>
      <c r="O70" s="116"/>
      <c r="P70" s="117" t="str">
        <f>AF21</f>
        <v>Mannschaft B5</v>
      </c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33" t="s">
        <v>20</v>
      </c>
      <c r="AH70" s="94" t="str">
        <f>AF19</f>
        <v>Mannschaft B3</v>
      </c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5"/>
      <c r="AY70" s="81"/>
      <c r="AZ70" s="82"/>
      <c r="BA70" s="34" t="s">
        <v>19</v>
      </c>
      <c r="BB70" s="82"/>
      <c r="BC70" s="102"/>
      <c r="BD70" s="103"/>
      <c r="BE70" s="104"/>
      <c r="BF70" s="104"/>
      <c r="BG70" s="104"/>
      <c r="BH70" s="105"/>
      <c r="BM70" s="43">
        <f t="shared" si="0"/>
        <v>0</v>
      </c>
      <c r="BN70" s="43">
        <f t="shared" si="1"/>
        <v>0</v>
      </c>
      <c r="BO70" s="43">
        <f t="shared" si="2"/>
        <v>0</v>
      </c>
      <c r="BP70" s="43">
        <f t="shared" si="3"/>
        <v>0</v>
      </c>
    </row>
    <row r="71" spans="2:68" ht="18">
      <c r="B71" s="83">
        <v>45</v>
      </c>
      <c r="C71" s="84"/>
      <c r="D71" s="85">
        <v>1</v>
      </c>
      <c r="E71" s="86"/>
      <c r="F71" s="86"/>
      <c r="G71" s="87"/>
      <c r="H71" s="88" t="s">
        <v>21</v>
      </c>
      <c r="I71" s="89"/>
      <c r="J71" s="90"/>
      <c r="K71" s="214">
        <f>IF((BD71=""),K69+BN14,BD71)</f>
        <v>0.7222222222222214</v>
      </c>
      <c r="L71" s="215"/>
      <c r="M71" s="215"/>
      <c r="N71" s="215"/>
      <c r="O71" s="216"/>
      <c r="P71" s="134" t="str">
        <f>D23</f>
        <v>Mannschaft A7</v>
      </c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15" t="s">
        <v>20</v>
      </c>
      <c r="AH71" s="99" t="str">
        <f>D17</f>
        <v>Mannschaft A1</v>
      </c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100"/>
      <c r="AY71" s="130"/>
      <c r="AZ71" s="106"/>
      <c r="BA71" s="16" t="s">
        <v>19</v>
      </c>
      <c r="BB71" s="106"/>
      <c r="BC71" s="107"/>
      <c r="BD71" s="108"/>
      <c r="BE71" s="109"/>
      <c r="BF71" s="109"/>
      <c r="BG71" s="109"/>
      <c r="BH71" s="110"/>
      <c r="BM71" s="43">
        <f t="shared" si="0"/>
        <v>0</v>
      </c>
      <c r="BN71" s="43">
        <f t="shared" si="1"/>
        <v>0</v>
      </c>
      <c r="BO71" s="43">
        <f t="shared" si="2"/>
        <v>0</v>
      </c>
      <c r="BP71" s="43">
        <f t="shared" si="3"/>
        <v>0</v>
      </c>
    </row>
    <row r="72" spans="2:68" ht="18">
      <c r="B72" s="75">
        <v>46</v>
      </c>
      <c r="C72" s="101"/>
      <c r="D72" s="96">
        <v>2</v>
      </c>
      <c r="E72" s="97"/>
      <c r="F72" s="97"/>
      <c r="G72" s="98"/>
      <c r="H72" s="111" t="s">
        <v>21</v>
      </c>
      <c r="I72" s="112"/>
      <c r="J72" s="113"/>
      <c r="K72" s="114">
        <f>IF((BD71=""),K70+BN14,BD71)</f>
        <v>0.7222222222222214</v>
      </c>
      <c r="L72" s="115"/>
      <c r="M72" s="115"/>
      <c r="N72" s="115"/>
      <c r="O72" s="116"/>
      <c r="P72" s="117" t="str">
        <f>D22</f>
        <v>Mannschaft A6</v>
      </c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33" t="s">
        <v>20</v>
      </c>
      <c r="AH72" s="94" t="str">
        <f>D20</f>
        <v>Mannschaft A4</v>
      </c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5"/>
      <c r="AY72" s="81"/>
      <c r="AZ72" s="82"/>
      <c r="BA72" s="34" t="s">
        <v>19</v>
      </c>
      <c r="BB72" s="82"/>
      <c r="BC72" s="102"/>
      <c r="BD72" s="103"/>
      <c r="BE72" s="104"/>
      <c r="BF72" s="104"/>
      <c r="BG72" s="104"/>
      <c r="BH72" s="105"/>
      <c r="BM72" s="43">
        <f t="shared" si="0"/>
        <v>0</v>
      </c>
      <c r="BN72" s="43">
        <f t="shared" si="1"/>
        <v>0</v>
      </c>
      <c r="BO72" s="43">
        <f t="shared" si="2"/>
        <v>0</v>
      </c>
      <c r="BP72" s="43">
        <f t="shared" si="3"/>
        <v>0</v>
      </c>
    </row>
    <row r="73" spans="2:68" ht="18">
      <c r="B73" s="83">
        <v>47</v>
      </c>
      <c r="C73" s="84"/>
      <c r="D73" s="85">
        <v>1</v>
      </c>
      <c r="E73" s="86"/>
      <c r="F73" s="86"/>
      <c r="G73" s="87"/>
      <c r="H73" s="88" t="s">
        <v>22</v>
      </c>
      <c r="I73" s="89"/>
      <c r="J73" s="90"/>
      <c r="K73" s="91">
        <f>IF((BD73=""),K71+BN14,BD73)</f>
        <v>0.7361111111111103</v>
      </c>
      <c r="L73" s="92"/>
      <c r="M73" s="92"/>
      <c r="N73" s="92"/>
      <c r="O73" s="93"/>
      <c r="P73" s="134" t="str">
        <f>AF23</f>
        <v>Mannschaft B7</v>
      </c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15" t="s">
        <v>20</v>
      </c>
      <c r="AH73" s="99" t="str">
        <f>AF17</f>
        <v>Mannschaft B1</v>
      </c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100"/>
      <c r="AY73" s="130"/>
      <c r="AZ73" s="106"/>
      <c r="BA73" s="16" t="s">
        <v>19</v>
      </c>
      <c r="BB73" s="106"/>
      <c r="BC73" s="107"/>
      <c r="BD73" s="108"/>
      <c r="BE73" s="109"/>
      <c r="BF73" s="109"/>
      <c r="BG73" s="109"/>
      <c r="BH73" s="110"/>
      <c r="BM73" s="43">
        <f t="shared" si="0"/>
        <v>0</v>
      </c>
      <c r="BN73" s="43">
        <f t="shared" si="1"/>
        <v>0</v>
      </c>
      <c r="BO73" s="43">
        <f t="shared" si="2"/>
        <v>0</v>
      </c>
      <c r="BP73" s="43">
        <f t="shared" si="3"/>
        <v>0</v>
      </c>
    </row>
    <row r="74" spans="2:68" ht="18.75" thickBot="1">
      <c r="B74" s="142">
        <v>48</v>
      </c>
      <c r="C74" s="143"/>
      <c r="D74" s="144">
        <v>2</v>
      </c>
      <c r="E74" s="145"/>
      <c r="F74" s="145"/>
      <c r="G74" s="146"/>
      <c r="H74" s="120" t="s">
        <v>22</v>
      </c>
      <c r="I74" s="121"/>
      <c r="J74" s="122"/>
      <c r="K74" s="131">
        <f>IF((BD73=""),K72+BN14,BD73)</f>
        <v>0.7361111111111103</v>
      </c>
      <c r="L74" s="132"/>
      <c r="M74" s="132"/>
      <c r="N74" s="132"/>
      <c r="O74" s="133"/>
      <c r="P74" s="135" t="str">
        <f>AF22</f>
        <v>Mannschaft B6</v>
      </c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1" t="s">
        <v>20</v>
      </c>
      <c r="AH74" s="136" t="str">
        <f>AF20</f>
        <v>Mannschaft B4</v>
      </c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52"/>
      <c r="AY74" s="123"/>
      <c r="AZ74" s="118"/>
      <c r="BA74" s="12" t="s">
        <v>19</v>
      </c>
      <c r="BB74" s="118"/>
      <c r="BC74" s="119"/>
      <c r="BD74" s="291"/>
      <c r="BE74" s="292"/>
      <c r="BF74" s="292"/>
      <c r="BG74" s="292"/>
      <c r="BH74" s="293"/>
      <c r="BM74" s="43">
        <f t="shared" si="0"/>
        <v>0</v>
      </c>
      <c r="BN74" s="43">
        <f t="shared" si="1"/>
        <v>0</v>
      </c>
      <c r="BO74" s="43">
        <f t="shared" si="2"/>
        <v>0</v>
      </c>
      <c r="BP74" s="43">
        <f t="shared" si="3"/>
        <v>0</v>
      </c>
    </row>
    <row r="75" spans="2:68" ht="18">
      <c r="B75" s="137">
        <v>49</v>
      </c>
      <c r="C75" s="138"/>
      <c r="D75" s="139">
        <v>1</v>
      </c>
      <c r="E75" s="140"/>
      <c r="F75" s="140"/>
      <c r="G75" s="141"/>
      <c r="H75" s="127" t="s">
        <v>21</v>
      </c>
      <c r="I75" s="128"/>
      <c r="J75" s="129"/>
      <c r="K75" s="153">
        <f>IF((BD75=""),K73+BN14,BD75)</f>
        <v>0.7499999999999991</v>
      </c>
      <c r="L75" s="154"/>
      <c r="M75" s="154"/>
      <c r="N75" s="154"/>
      <c r="O75" s="155"/>
      <c r="P75" s="156" t="str">
        <f>D17</f>
        <v>Mannschaft A1</v>
      </c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9" t="s">
        <v>20</v>
      </c>
      <c r="AH75" s="125" t="str">
        <f>D24</f>
        <v>Mannschaft A8</v>
      </c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6"/>
      <c r="AY75" s="222"/>
      <c r="AZ75" s="217"/>
      <c r="BA75" s="10" t="s">
        <v>19</v>
      </c>
      <c r="BB75" s="217"/>
      <c r="BC75" s="218"/>
      <c r="BD75" s="108"/>
      <c r="BE75" s="109"/>
      <c r="BF75" s="109"/>
      <c r="BG75" s="109"/>
      <c r="BH75" s="110"/>
      <c r="BM75" s="43">
        <f t="shared" si="0"/>
        <v>0</v>
      </c>
      <c r="BN75" s="43">
        <f t="shared" si="1"/>
        <v>0</v>
      </c>
      <c r="BO75" s="43">
        <f t="shared" si="2"/>
        <v>0</v>
      </c>
      <c r="BP75" s="43">
        <f t="shared" si="3"/>
        <v>0</v>
      </c>
    </row>
    <row r="76" spans="2:68" ht="18">
      <c r="B76" s="75">
        <v>50</v>
      </c>
      <c r="C76" s="101"/>
      <c r="D76" s="96">
        <v>2</v>
      </c>
      <c r="E76" s="97"/>
      <c r="F76" s="97"/>
      <c r="G76" s="98"/>
      <c r="H76" s="111" t="s">
        <v>21</v>
      </c>
      <c r="I76" s="112"/>
      <c r="J76" s="113"/>
      <c r="K76" s="114">
        <f>IF((BD75=""),K74+BN14,BD75)</f>
        <v>0.7499999999999991</v>
      </c>
      <c r="L76" s="115"/>
      <c r="M76" s="115"/>
      <c r="N76" s="115"/>
      <c r="O76" s="116"/>
      <c r="P76" s="117" t="str">
        <f>D20</f>
        <v>Mannschaft A4</v>
      </c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33" t="s">
        <v>20</v>
      </c>
      <c r="AH76" s="94" t="str">
        <f>D21</f>
        <v>Mannschaft A5</v>
      </c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5"/>
      <c r="AY76" s="81"/>
      <c r="AZ76" s="82"/>
      <c r="BA76" s="34" t="s">
        <v>19</v>
      </c>
      <c r="BB76" s="82"/>
      <c r="BC76" s="102"/>
      <c r="BD76" s="103"/>
      <c r="BE76" s="104"/>
      <c r="BF76" s="104"/>
      <c r="BG76" s="104"/>
      <c r="BH76" s="105"/>
      <c r="BM76" s="43">
        <f t="shared" si="0"/>
        <v>0</v>
      </c>
      <c r="BN76" s="43">
        <f t="shared" si="1"/>
        <v>0</v>
      </c>
      <c r="BO76" s="43">
        <f t="shared" si="2"/>
        <v>0</v>
      </c>
      <c r="BP76" s="43">
        <f t="shared" si="3"/>
        <v>0</v>
      </c>
    </row>
    <row r="77" spans="2:68" ht="18">
      <c r="B77" s="83">
        <v>51</v>
      </c>
      <c r="C77" s="84"/>
      <c r="D77" s="85">
        <v>1</v>
      </c>
      <c r="E77" s="86"/>
      <c r="F77" s="86"/>
      <c r="G77" s="87"/>
      <c r="H77" s="88" t="s">
        <v>22</v>
      </c>
      <c r="I77" s="89"/>
      <c r="J77" s="90"/>
      <c r="K77" s="91">
        <f>IF((BD77=""),K75+BN14,BD77)</f>
        <v>0.763888888888888</v>
      </c>
      <c r="L77" s="92"/>
      <c r="M77" s="92"/>
      <c r="N77" s="92"/>
      <c r="O77" s="93"/>
      <c r="P77" s="134" t="str">
        <f>AF17</f>
        <v>Mannschaft B1</v>
      </c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15" t="s">
        <v>20</v>
      </c>
      <c r="AH77" s="99" t="str">
        <f>AF24</f>
        <v>Mannschaft B8</v>
      </c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100"/>
      <c r="AY77" s="130"/>
      <c r="AZ77" s="106"/>
      <c r="BA77" s="16" t="s">
        <v>19</v>
      </c>
      <c r="BB77" s="106"/>
      <c r="BC77" s="107"/>
      <c r="BD77" s="108"/>
      <c r="BE77" s="109"/>
      <c r="BF77" s="109"/>
      <c r="BG77" s="109"/>
      <c r="BH77" s="110"/>
      <c r="BM77" s="43">
        <f t="shared" si="0"/>
        <v>0</v>
      </c>
      <c r="BN77" s="43">
        <f t="shared" si="1"/>
        <v>0</v>
      </c>
      <c r="BO77" s="43">
        <f t="shared" si="2"/>
        <v>0</v>
      </c>
      <c r="BP77" s="43">
        <f t="shared" si="3"/>
        <v>0</v>
      </c>
    </row>
    <row r="78" spans="2:68" ht="18">
      <c r="B78" s="75">
        <v>52</v>
      </c>
      <c r="C78" s="101"/>
      <c r="D78" s="96">
        <v>2</v>
      </c>
      <c r="E78" s="97"/>
      <c r="F78" s="97"/>
      <c r="G78" s="98"/>
      <c r="H78" s="111" t="s">
        <v>22</v>
      </c>
      <c r="I78" s="112"/>
      <c r="J78" s="113"/>
      <c r="K78" s="114">
        <f>IF((BD77=""),K76+BN14,BD77)</f>
        <v>0.763888888888888</v>
      </c>
      <c r="L78" s="115"/>
      <c r="M78" s="115"/>
      <c r="N78" s="115"/>
      <c r="O78" s="116"/>
      <c r="P78" s="117" t="str">
        <f>AF20</f>
        <v>Mannschaft B4</v>
      </c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33" t="s">
        <v>20</v>
      </c>
      <c r="AH78" s="94" t="str">
        <f>AF21</f>
        <v>Mannschaft B5</v>
      </c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5"/>
      <c r="AY78" s="81"/>
      <c r="AZ78" s="82"/>
      <c r="BA78" s="34" t="s">
        <v>19</v>
      </c>
      <c r="BB78" s="82"/>
      <c r="BC78" s="102"/>
      <c r="BD78" s="103"/>
      <c r="BE78" s="104"/>
      <c r="BF78" s="104"/>
      <c r="BG78" s="104"/>
      <c r="BH78" s="105"/>
      <c r="BM78" s="43">
        <f t="shared" si="0"/>
        <v>0</v>
      </c>
      <c r="BN78" s="43">
        <f t="shared" si="1"/>
        <v>0</v>
      </c>
      <c r="BO78" s="43">
        <f t="shared" si="2"/>
        <v>0</v>
      </c>
      <c r="BP78" s="43">
        <f t="shared" si="3"/>
        <v>0</v>
      </c>
    </row>
    <row r="79" spans="2:68" ht="18">
      <c r="B79" s="83">
        <v>53</v>
      </c>
      <c r="C79" s="84"/>
      <c r="D79" s="85">
        <v>1</v>
      </c>
      <c r="E79" s="86"/>
      <c r="F79" s="86"/>
      <c r="G79" s="87"/>
      <c r="H79" s="88" t="s">
        <v>21</v>
      </c>
      <c r="I79" s="89"/>
      <c r="J79" s="90"/>
      <c r="K79" s="91">
        <f>IF((BD79=""),K77+BN14,BD79)</f>
        <v>0.7777777777777768</v>
      </c>
      <c r="L79" s="92"/>
      <c r="M79" s="92"/>
      <c r="N79" s="92"/>
      <c r="O79" s="93"/>
      <c r="P79" s="134" t="str">
        <f>D18</f>
        <v>Mannschaft A2</v>
      </c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15" t="s">
        <v>20</v>
      </c>
      <c r="AH79" s="99" t="str">
        <f>D22</f>
        <v>Mannschaft A6</v>
      </c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100"/>
      <c r="AY79" s="130"/>
      <c r="AZ79" s="106"/>
      <c r="BA79" s="16" t="s">
        <v>19</v>
      </c>
      <c r="BB79" s="106"/>
      <c r="BC79" s="107"/>
      <c r="BD79" s="108"/>
      <c r="BE79" s="109"/>
      <c r="BF79" s="109"/>
      <c r="BG79" s="109"/>
      <c r="BH79" s="110"/>
      <c r="BM79" s="43">
        <f t="shared" si="0"/>
        <v>0</v>
      </c>
      <c r="BN79" s="43">
        <f t="shared" si="1"/>
        <v>0</v>
      </c>
      <c r="BO79" s="43">
        <f t="shared" si="2"/>
        <v>0</v>
      </c>
      <c r="BP79" s="43">
        <f t="shared" si="3"/>
        <v>0</v>
      </c>
    </row>
    <row r="80" spans="2:68" ht="18">
      <c r="B80" s="75">
        <v>54</v>
      </c>
      <c r="C80" s="101"/>
      <c r="D80" s="96">
        <v>2</v>
      </c>
      <c r="E80" s="97"/>
      <c r="F80" s="97"/>
      <c r="G80" s="98"/>
      <c r="H80" s="111" t="s">
        <v>21</v>
      </c>
      <c r="I80" s="112"/>
      <c r="J80" s="113"/>
      <c r="K80" s="114">
        <f>IF((BD79=""),K78+BN14,BD79)</f>
        <v>0.7777777777777768</v>
      </c>
      <c r="L80" s="115"/>
      <c r="M80" s="115"/>
      <c r="N80" s="115"/>
      <c r="O80" s="116"/>
      <c r="P80" s="117" t="str">
        <f>D19</f>
        <v>Mannschaft A3</v>
      </c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33" t="s">
        <v>20</v>
      </c>
      <c r="AH80" s="94" t="str">
        <f>D23</f>
        <v>Mannschaft A7</v>
      </c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5"/>
      <c r="AY80" s="81"/>
      <c r="AZ80" s="82"/>
      <c r="BA80" s="34" t="s">
        <v>19</v>
      </c>
      <c r="BB80" s="82"/>
      <c r="BC80" s="102"/>
      <c r="BD80" s="103"/>
      <c r="BE80" s="104"/>
      <c r="BF80" s="104"/>
      <c r="BG80" s="104"/>
      <c r="BH80" s="105"/>
      <c r="BM80" s="43">
        <f t="shared" si="0"/>
        <v>0</v>
      </c>
      <c r="BN80" s="43">
        <f t="shared" si="1"/>
        <v>0</v>
      </c>
      <c r="BO80" s="43">
        <f t="shared" si="2"/>
        <v>0</v>
      </c>
      <c r="BP80" s="43">
        <f t="shared" si="3"/>
        <v>0</v>
      </c>
    </row>
    <row r="81" spans="2:68" ht="18">
      <c r="B81" s="83">
        <v>55</v>
      </c>
      <c r="C81" s="84"/>
      <c r="D81" s="85">
        <v>1</v>
      </c>
      <c r="E81" s="86"/>
      <c r="F81" s="86"/>
      <c r="G81" s="87"/>
      <c r="H81" s="88" t="s">
        <v>22</v>
      </c>
      <c r="I81" s="89"/>
      <c r="J81" s="90"/>
      <c r="K81" s="91">
        <f>IF((BD81=""),K79+BN14,BD81)</f>
        <v>0.7916666666666656</v>
      </c>
      <c r="L81" s="92"/>
      <c r="M81" s="92"/>
      <c r="N81" s="92"/>
      <c r="O81" s="93"/>
      <c r="P81" s="134" t="str">
        <f>AF18</f>
        <v>Mannschaft B2</v>
      </c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15" t="s">
        <v>20</v>
      </c>
      <c r="AH81" s="99" t="str">
        <f>AF22</f>
        <v>Mannschaft B6</v>
      </c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100"/>
      <c r="AY81" s="130"/>
      <c r="AZ81" s="106"/>
      <c r="BA81" s="16" t="s">
        <v>19</v>
      </c>
      <c r="BB81" s="106"/>
      <c r="BC81" s="107"/>
      <c r="BD81" s="108"/>
      <c r="BE81" s="109"/>
      <c r="BF81" s="109"/>
      <c r="BG81" s="109"/>
      <c r="BH81" s="110"/>
      <c r="BM81" s="43">
        <f t="shared" si="0"/>
        <v>0</v>
      </c>
      <c r="BN81" s="43">
        <f t="shared" si="1"/>
        <v>0</v>
      </c>
      <c r="BO81" s="43">
        <f t="shared" si="2"/>
        <v>0</v>
      </c>
      <c r="BP81" s="43">
        <f t="shared" si="3"/>
        <v>0</v>
      </c>
    </row>
    <row r="82" spans="2:68" ht="18.75" thickBot="1">
      <c r="B82" s="208">
        <v>56</v>
      </c>
      <c r="C82" s="300"/>
      <c r="D82" s="301">
        <v>2</v>
      </c>
      <c r="E82" s="302"/>
      <c r="F82" s="302"/>
      <c r="G82" s="303"/>
      <c r="H82" s="304" t="s">
        <v>22</v>
      </c>
      <c r="I82" s="305"/>
      <c r="J82" s="306"/>
      <c r="K82" s="297">
        <f>IF((BD81=""),K80+BN14,BD81)</f>
        <v>0.7916666666666656</v>
      </c>
      <c r="L82" s="298"/>
      <c r="M82" s="298"/>
      <c r="N82" s="298"/>
      <c r="O82" s="299"/>
      <c r="P82" s="310" t="str">
        <f>AF19</f>
        <v>Mannschaft B3</v>
      </c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  <c r="AD82" s="311"/>
      <c r="AE82" s="311"/>
      <c r="AF82" s="311"/>
      <c r="AG82" s="13" t="s">
        <v>20</v>
      </c>
      <c r="AH82" s="311" t="str">
        <f>AF23</f>
        <v>Mannschaft B7</v>
      </c>
      <c r="AI82" s="311"/>
      <c r="AJ82" s="311"/>
      <c r="AK82" s="311"/>
      <c r="AL82" s="311"/>
      <c r="AM82" s="311"/>
      <c r="AN82" s="311"/>
      <c r="AO82" s="311"/>
      <c r="AP82" s="311"/>
      <c r="AQ82" s="311"/>
      <c r="AR82" s="311"/>
      <c r="AS82" s="311"/>
      <c r="AT82" s="311"/>
      <c r="AU82" s="311"/>
      <c r="AV82" s="311"/>
      <c r="AW82" s="311"/>
      <c r="AX82" s="312"/>
      <c r="AY82" s="313"/>
      <c r="AZ82" s="314"/>
      <c r="BA82" s="14" t="s">
        <v>19</v>
      </c>
      <c r="BB82" s="314"/>
      <c r="BC82" s="315"/>
      <c r="BD82" s="291"/>
      <c r="BE82" s="292"/>
      <c r="BF82" s="292"/>
      <c r="BG82" s="292"/>
      <c r="BH82" s="293"/>
      <c r="BM82" s="43">
        <f t="shared" si="0"/>
        <v>0</v>
      </c>
      <c r="BN82" s="43">
        <f t="shared" si="1"/>
        <v>0</v>
      </c>
      <c r="BO82" s="43">
        <f t="shared" si="2"/>
        <v>0</v>
      </c>
      <c r="BP82" s="43">
        <f t="shared" si="3"/>
        <v>0</v>
      </c>
    </row>
    <row r="83" ht="18.75" thickBot="1"/>
    <row r="84" spans="2:69" ht="18.75" customHeight="1" thickBot="1">
      <c r="B84" s="276" t="s">
        <v>28</v>
      </c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8"/>
      <c r="U84" s="276" t="s">
        <v>29</v>
      </c>
      <c r="V84" s="277"/>
      <c r="W84" s="278"/>
      <c r="X84" s="276" t="s">
        <v>30</v>
      </c>
      <c r="Y84" s="277"/>
      <c r="Z84" s="278"/>
      <c r="AA84" s="276" t="s">
        <v>31</v>
      </c>
      <c r="AB84" s="277"/>
      <c r="AC84" s="277"/>
      <c r="AD84" s="277"/>
      <c r="AE84" s="278"/>
      <c r="AF84" s="276" t="s">
        <v>32</v>
      </c>
      <c r="AG84" s="277"/>
      <c r="AH84" s="278"/>
      <c r="BM84" s="43" t="s">
        <v>40</v>
      </c>
      <c r="BN84" s="43" t="s">
        <v>41</v>
      </c>
      <c r="BO84" s="43" t="s">
        <v>42</v>
      </c>
      <c r="BP84" s="43" t="s">
        <v>27</v>
      </c>
      <c r="BQ84" s="43" t="s">
        <v>24</v>
      </c>
    </row>
    <row r="85" spans="2:76" ht="18" customHeight="1">
      <c r="B85" s="137" t="s">
        <v>4</v>
      </c>
      <c r="C85" s="147"/>
      <c r="D85" s="69" t="str">
        <f>$BS$85</f>
        <v>Mannschaft A2</v>
      </c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241"/>
      <c r="U85" s="307">
        <f>IF($BT$85=0,"",$BT$85)</f>
      </c>
      <c r="V85" s="308"/>
      <c r="W85" s="309"/>
      <c r="X85" s="137">
        <f>IF($BT$85=0,"",$BU$85)</f>
      </c>
      <c r="Y85" s="147"/>
      <c r="Z85" s="151"/>
      <c r="AA85" s="137">
        <f>IF($BT$85=0,"",$BV$85)</f>
      </c>
      <c r="AB85" s="147"/>
      <c r="AC85" s="17" t="s">
        <v>19</v>
      </c>
      <c r="AD85" s="147">
        <f>IF($BT$85=0,"",$BW$85)</f>
      </c>
      <c r="AE85" s="151"/>
      <c r="AF85" s="137">
        <f>IF($BT$85=0,"",$BX$85)</f>
      </c>
      <c r="AG85" s="147"/>
      <c r="AH85" s="151"/>
      <c r="BM85" s="43">
        <f>BN27+BN35+BO43+BO51+BN59+BO71+BN75</f>
        <v>0</v>
      </c>
      <c r="BN85" s="43">
        <f>AY27+AY35+BB43+BB51+AY59+BB71+AY75</f>
        <v>0</v>
      </c>
      <c r="BO85" s="43">
        <f>BB27+BB35+AY43+AY51+BB59+AY71+BB75</f>
        <v>0</v>
      </c>
      <c r="BP85" s="43">
        <f>BP27+BP35+BP43+BP51+BP59+BP71+BP75</f>
        <v>0</v>
      </c>
      <c r="BQ85" s="43">
        <f>BN85-BO85</f>
        <v>0</v>
      </c>
      <c r="BS85" s="43" t="str">
        <f>$D$18</f>
        <v>Mannschaft A2</v>
      </c>
      <c r="BT85" s="43">
        <f>$BP$86</f>
        <v>0</v>
      </c>
      <c r="BU85" s="43">
        <f>$BM$86</f>
        <v>0</v>
      </c>
      <c r="BV85" s="43">
        <f>$BN$86</f>
        <v>0</v>
      </c>
      <c r="BW85" s="43">
        <f>$BO$86</f>
        <v>0</v>
      </c>
      <c r="BX85" s="43">
        <f>$BQ$86</f>
        <v>0</v>
      </c>
    </row>
    <row r="86" spans="2:76" ht="18" customHeight="1">
      <c r="B86" s="75" t="s">
        <v>5</v>
      </c>
      <c r="C86" s="76"/>
      <c r="D86" s="78" t="str">
        <f>$BS$86</f>
        <v>Mannschaft A7</v>
      </c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80"/>
      <c r="U86" s="75">
        <f>IF($BT$86=0,"",$BT$86)</f>
      </c>
      <c r="V86" s="76"/>
      <c r="W86" s="77"/>
      <c r="X86" s="75">
        <f>IF($BT$86=0,"",$BU$86)</f>
      </c>
      <c r="Y86" s="76"/>
      <c r="Z86" s="77"/>
      <c r="AA86" s="75">
        <f>IF($BT$86=0,"",$BV$86)</f>
      </c>
      <c r="AB86" s="76"/>
      <c r="AC86" s="18" t="s">
        <v>19</v>
      </c>
      <c r="AD86" s="76">
        <f>IF($BT$86=0,"",$BW$86)</f>
      </c>
      <c r="AE86" s="77"/>
      <c r="AF86" s="75">
        <f>IF($BT$86=0,"",$BX$86)</f>
      </c>
      <c r="AG86" s="76"/>
      <c r="AH86" s="77"/>
      <c r="BM86" s="43">
        <f>BO27+BN36+BO44+BN55+BN63+BO67+BN79</f>
        <v>0</v>
      </c>
      <c r="BN86" s="43">
        <f>BB27+AY36+BB44+AY55+AY63+BB67+AY79</f>
        <v>0</v>
      </c>
      <c r="BO86" s="43">
        <f>AY27+BB36+AY44+BB55+BB63+AY67+BB79</f>
        <v>0</v>
      </c>
      <c r="BP86" s="43">
        <f>BP27+BP36+BP44+BP55+BP63+BP67+BP79</f>
        <v>0</v>
      </c>
      <c r="BQ86" s="43">
        <f aca="true" t="shared" si="4" ref="BQ86:BQ92">BN86-BO86</f>
        <v>0</v>
      </c>
      <c r="BS86" s="43" t="str">
        <f>$D$23</f>
        <v>Mannschaft A7</v>
      </c>
      <c r="BT86" s="43">
        <f>$BP$91</f>
        <v>0</v>
      </c>
      <c r="BU86" s="43">
        <f>$BM$91</f>
        <v>0</v>
      </c>
      <c r="BV86" s="43">
        <f>$BN$91</f>
        <v>0</v>
      </c>
      <c r="BW86" s="43">
        <f>$BO$91</f>
        <v>0</v>
      </c>
      <c r="BX86" s="43">
        <f>$BQ$91</f>
        <v>0</v>
      </c>
    </row>
    <row r="87" spans="2:76" ht="18" customHeight="1">
      <c r="B87" s="75" t="s">
        <v>6</v>
      </c>
      <c r="C87" s="76"/>
      <c r="D87" s="78" t="str">
        <f>$BS$87</f>
        <v>Mannschaft A6</v>
      </c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80"/>
      <c r="U87" s="75">
        <f>IF($BT$87=0,"",$BT$87)</f>
      </c>
      <c r="V87" s="76"/>
      <c r="W87" s="77"/>
      <c r="X87" s="75">
        <f>IF($BT$87=0,"",$BU$87)</f>
      </c>
      <c r="Y87" s="76"/>
      <c r="Z87" s="77"/>
      <c r="AA87" s="75">
        <f>IF($BT$87=0,"",$BV$87)</f>
      </c>
      <c r="AB87" s="76"/>
      <c r="AC87" s="18" t="s">
        <v>19</v>
      </c>
      <c r="AD87" s="76">
        <f>IF($BT$87=0,"",$BW$87)</f>
      </c>
      <c r="AE87" s="77"/>
      <c r="AF87" s="75">
        <f>IF($BT$87=0,"",$BX$87)</f>
      </c>
      <c r="AG87" s="76"/>
      <c r="AH87" s="77"/>
      <c r="BM87" s="43">
        <f>BN28+BO35+BN44+BO56+BN64+BO68+BN80</f>
        <v>0</v>
      </c>
      <c r="BN87" s="43">
        <f>AY28+BB35+AY44+BB56+AY64+BB68+AY80</f>
        <v>0</v>
      </c>
      <c r="BO87" s="43">
        <f>BB28+AY35+BB44+AY56+BB64+AY68+BB80</f>
        <v>0</v>
      </c>
      <c r="BP87" s="43">
        <f>BP28+BP35+BP44+BP56+BP64+BP68+BP80</f>
        <v>0</v>
      </c>
      <c r="BQ87" s="43">
        <f t="shared" si="4"/>
        <v>0</v>
      </c>
      <c r="BS87" s="43" t="str">
        <f>$D$22</f>
        <v>Mannschaft A6</v>
      </c>
      <c r="BT87" s="43">
        <f>$BP$90</f>
        <v>0</v>
      </c>
      <c r="BU87" s="43">
        <f>$BM$90</f>
        <v>0</v>
      </c>
      <c r="BV87" s="43">
        <f>$BN$90</f>
        <v>0</v>
      </c>
      <c r="BW87" s="43">
        <f>$BO$90</f>
        <v>0</v>
      </c>
      <c r="BX87" s="43">
        <f>$BQ$90</f>
        <v>0</v>
      </c>
    </row>
    <row r="88" spans="2:76" ht="18" customHeight="1">
      <c r="B88" s="206" t="s">
        <v>7</v>
      </c>
      <c r="C88" s="316"/>
      <c r="D88" s="78" t="str">
        <f>$BS$88</f>
        <v>Mannschaft A4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80"/>
      <c r="U88" s="75">
        <f>IF($BT$88=0,"",$BT$88)</f>
      </c>
      <c r="V88" s="76"/>
      <c r="W88" s="77"/>
      <c r="X88" s="75">
        <f>IF($BT$88=0,"",$BU$88)</f>
      </c>
      <c r="Y88" s="76"/>
      <c r="Z88" s="77"/>
      <c r="AA88" s="75">
        <f>IF($BT$88=0,"",$BV$88)</f>
      </c>
      <c r="AB88" s="76"/>
      <c r="AC88" s="18" t="s">
        <v>19</v>
      </c>
      <c r="AD88" s="76">
        <f>IF($BT$88=0,"",$BW$88)</f>
      </c>
      <c r="AE88" s="77"/>
      <c r="AF88" s="75">
        <f>IF($BT$88=0,"",$BX$88)</f>
      </c>
      <c r="AG88" s="76"/>
      <c r="AH88" s="77"/>
      <c r="BM88" s="43">
        <f>BO28+BO36+BN43+BO52+BN60+BO72+BN76</f>
        <v>0</v>
      </c>
      <c r="BN88" s="43">
        <f>BB28+BB36+AY43+BB52+AY60+BB72+AY76</f>
        <v>0</v>
      </c>
      <c r="BO88" s="43">
        <f>AY28+AY36+BB43+AY52+BB60+AY72+BB76</f>
        <v>0</v>
      </c>
      <c r="BP88" s="43">
        <f>BP28+BP36+BP43+BP52+BP60+BP72+BP76</f>
        <v>0</v>
      </c>
      <c r="BQ88" s="43">
        <f t="shared" si="4"/>
        <v>0</v>
      </c>
      <c r="BS88" s="43" t="str">
        <f>$D$20</f>
        <v>Mannschaft A4</v>
      </c>
      <c r="BT88" s="43">
        <f>$BP$88</f>
        <v>0</v>
      </c>
      <c r="BU88" s="43">
        <f>$BM$88</f>
        <v>0</v>
      </c>
      <c r="BV88" s="43">
        <f>$BN$88</f>
        <v>0</v>
      </c>
      <c r="BW88" s="43">
        <f>$BO$88</f>
        <v>0</v>
      </c>
      <c r="BX88" s="43">
        <f>$BQ$88</f>
        <v>0</v>
      </c>
    </row>
    <row r="89" spans="2:76" ht="18" customHeight="1">
      <c r="B89" s="206" t="s">
        <v>49</v>
      </c>
      <c r="C89" s="316"/>
      <c r="D89" s="78" t="str">
        <f>$BS$89</f>
        <v>Mannschaft A5</v>
      </c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80"/>
      <c r="U89" s="75">
        <f>IF($BT$89=0,"",$BT$89)</f>
      </c>
      <c r="V89" s="76"/>
      <c r="W89" s="77"/>
      <c r="X89" s="75">
        <f>IF($BT$89=0,"",$BU$89)</f>
      </c>
      <c r="Y89" s="76"/>
      <c r="Z89" s="77"/>
      <c r="AA89" s="75">
        <f>IF($BT$89=0,"",$BV$89)</f>
      </c>
      <c r="AB89" s="76"/>
      <c r="AC89" s="18" t="s">
        <v>19</v>
      </c>
      <c r="AD89" s="76">
        <f>IF($BT$89=0,"",$BW$89)</f>
      </c>
      <c r="AE89" s="77"/>
      <c r="AF89" s="75">
        <f>IF($BT$89=0,"",$BX$89)</f>
      </c>
      <c r="AG89" s="76"/>
      <c r="AH89" s="77"/>
      <c r="BM89" s="43">
        <f>BN31+BN39+BO48+BO55+BO59+BN68+BO76</f>
        <v>0</v>
      </c>
      <c r="BN89" s="43">
        <f>AY31+AY39+BB48+BB55+BB59+AY68+BB76</f>
        <v>0</v>
      </c>
      <c r="BO89" s="43">
        <f>BB31+BB39+AY48+AY55+AY59+BB68+AY76</f>
        <v>0</v>
      </c>
      <c r="BP89" s="43">
        <f>BP31+BP39+BP48+BP55+BP59+BP68+BP76</f>
        <v>0</v>
      </c>
      <c r="BQ89" s="43">
        <f t="shared" si="4"/>
        <v>0</v>
      </c>
      <c r="BS89" s="43" t="str">
        <f>$D$21</f>
        <v>Mannschaft A5</v>
      </c>
      <c r="BT89" s="43">
        <f>$BP$89</f>
        <v>0</v>
      </c>
      <c r="BU89" s="43">
        <f>$BM$89</f>
        <v>0</v>
      </c>
      <c r="BV89" s="43">
        <f>$BN$89</f>
        <v>0</v>
      </c>
      <c r="BW89" s="43">
        <f>$BO$89</f>
        <v>0</v>
      </c>
      <c r="BX89" s="43">
        <f>$BQ$89</f>
        <v>0</v>
      </c>
    </row>
    <row r="90" spans="2:76" ht="18" customHeight="1">
      <c r="B90" s="206" t="s">
        <v>52</v>
      </c>
      <c r="C90" s="76"/>
      <c r="D90" s="78" t="str">
        <f>$BS$90</f>
        <v>Mannschaft A3</v>
      </c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80"/>
      <c r="U90" s="75">
        <f>IF($BT$90=0,"",$BT$90)</f>
      </c>
      <c r="V90" s="76"/>
      <c r="W90" s="77"/>
      <c r="X90" s="75">
        <f>IF($BT$90=0,"",$BU$90)</f>
      </c>
      <c r="Y90" s="76"/>
      <c r="Z90" s="77"/>
      <c r="AA90" s="75">
        <f>IF($BT$90=0,"",$BV$90)</f>
      </c>
      <c r="AB90" s="76"/>
      <c r="AC90" s="18" t="s">
        <v>19</v>
      </c>
      <c r="AD90" s="76">
        <f>IF($BT$90=0,"",$BW$90)</f>
      </c>
      <c r="AE90" s="77"/>
      <c r="AF90" s="75">
        <f>IF($BT$90=0,"",$BX$90)</f>
      </c>
      <c r="AG90" s="76"/>
      <c r="AH90" s="77"/>
      <c r="BM90" s="43">
        <f>BO31+BN40+BN47+BN51+BO64+BN72+BO79</f>
        <v>0</v>
      </c>
      <c r="BN90" s="43">
        <f>BB31+AY40+AY47+AY51+BB64+AY72+BB79</f>
        <v>0</v>
      </c>
      <c r="BO90" s="43">
        <f>AY31+BB40+BB47+BB51+AY64+BB72+AY79</f>
        <v>0</v>
      </c>
      <c r="BP90" s="43">
        <f>BP31+BP40+BP47+BP51+BP64+BP72+BP79</f>
        <v>0</v>
      </c>
      <c r="BQ90" s="43">
        <f t="shared" si="4"/>
        <v>0</v>
      </c>
      <c r="BS90" s="43" t="str">
        <f>$D$19</f>
        <v>Mannschaft A3</v>
      </c>
      <c r="BT90" s="43">
        <f>$BP$87</f>
        <v>0</v>
      </c>
      <c r="BU90" s="43">
        <f>$BM$87</f>
        <v>0</v>
      </c>
      <c r="BV90" s="43">
        <f>$BN$87</f>
        <v>0</v>
      </c>
      <c r="BW90" s="43">
        <f>$BO$87</f>
        <v>0</v>
      </c>
      <c r="BX90" s="43">
        <f>$BQ$87</f>
        <v>0</v>
      </c>
    </row>
    <row r="91" spans="2:76" ht="18" customHeight="1">
      <c r="B91" s="206" t="s">
        <v>53</v>
      </c>
      <c r="C91" s="76"/>
      <c r="D91" s="78" t="str">
        <f>$BS$91</f>
        <v>Mannschaft A1</v>
      </c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80"/>
      <c r="U91" s="75">
        <f>IF($BT$91=0,"",$BT$91)</f>
      </c>
      <c r="V91" s="76"/>
      <c r="W91" s="77"/>
      <c r="X91" s="75">
        <f>IF($BT$91=0,"",$BU$91)</f>
      </c>
      <c r="Y91" s="76"/>
      <c r="Z91" s="77"/>
      <c r="AA91" s="75">
        <f>IF($BT$91=0,"",$BV$91)</f>
      </c>
      <c r="AB91" s="76"/>
      <c r="AC91" s="18" t="s">
        <v>19</v>
      </c>
      <c r="AD91" s="76">
        <f>IF($BT$91=0,"",$BW$91)</f>
      </c>
      <c r="AE91" s="77"/>
      <c r="AF91" s="75">
        <f>IF($BT$91=0,"",$BX$91)</f>
      </c>
      <c r="AG91" s="76"/>
      <c r="AH91" s="77"/>
      <c r="BM91" s="43">
        <f>BN32+BO39+BO47+BN52+BO63+BN71+BO80</f>
        <v>0</v>
      </c>
      <c r="BN91" s="43">
        <f>AY32+BB39+BB47+AY52+BB63+AY71+BB80</f>
        <v>0</v>
      </c>
      <c r="BO91" s="43">
        <f>BB32+AY39+AY47+BB52+AY63+BB71+AY80</f>
        <v>0</v>
      </c>
      <c r="BP91" s="43">
        <f>BP32+BP39+BP47+BP52+BP63+BP71+BP80</f>
        <v>0</v>
      </c>
      <c r="BQ91" s="43">
        <f t="shared" si="4"/>
        <v>0</v>
      </c>
      <c r="BS91" s="43" t="str">
        <f>$D$17</f>
        <v>Mannschaft A1</v>
      </c>
      <c r="BT91" s="43">
        <f>$BP$85</f>
        <v>0</v>
      </c>
      <c r="BU91" s="43">
        <f>$BM$85</f>
        <v>0</v>
      </c>
      <c r="BV91" s="43">
        <f>$BN$85</f>
        <v>0</v>
      </c>
      <c r="BW91" s="43">
        <f>$BO$85</f>
        <v>0</v>
      </c>
      <c r="BX91" s="43">
        <f>$BQ$85</f>
        <v>0</v>
      </c>
    </row>
    <row r="92" spans="2:76" s="30" customFormat="1" ht="18" customHeight="1" thickBot="1">
      <c r="B92" s="207" t="s">
        <v>54</v>
      </c>
      <c r="C92" s="160"/>
      <c r="D92" s="211" t="str">
        <f>$BS$92</f>
        <v>Mannschaft A8</v>
      </c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3"/>
      <c r="U92" s="208">
        <f>IF($BT$92=0,"",$BT$92)</f>
      </c>
      <c r="V92" s="209"/>
      <c r="W92" s="210"/>
      <c r="X92" s="208">
        <f>IF($BT$92=0,"",$BU$92)</f>
      </c>
      <c r="Y92" s="209"/>
      <c r="Z92" s="210"/>
      <c r="AA92" s="208">
        <f>IF($BT$92=0,"",$BV$92)</f>
      </c>
      <c r="AB92" s="209"/>
      <c r="AC92" s="19" t="s">
        <v>19</v>
      </c>
      <c r="AD92" s="209">
        <f>IF($BT$92=0,"",$BW$92)</f>
      </c>
      <c r="AE92" s="210"/>
      <c r="AF92" s="208">
        <f>IF($BT$92=0,"",$BX$92)</f>
      </c>
      <c r="AG92" s="209"/>
      <c r="AH92" s="210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43">
        <f>BO32+BO40+BN48+BN56+BO60+BN67+BO75</f>
        <v>0</v>
      </c>
      <c r="BN92" s="43">
        <f>BB32+BB40+AY48+AY56+BB60+AY67+BB75</f>
        <v>0</v>
      </c>
      <c r="BO92" s="43">
        <f>AY32+AY40+BB48+BB56+AY60+BB67+AY75</f>
        <v>0</v>
      </c>
      <c r="BP92" s="43">
        <f>BP32+BP40+BP48+BP56+BP60+BP67+BP75</f>
        <v>0</v>
      </c>
      <c r="BQ92" s="43">
        <f t="shared" si="4"/>
        <v>0</v>
      </c>
      <c r="BR92" s="43"/>
      <c r="BS92" s="43" t="str">
        <f>$D$24</f>
        <v>Mannschaft A8</v>
      </c>
      <c r="BT92" s="43">
        <f>$BP$92</f>
        <v>0</v>
      </c>
      <c r="BU92" s="43">
        <f>$BM$92</f>
        <v>0</v>
      </c>
      <c r="BV92" s="43">
        <f>$BN$92</f>
        <v>0</v>
      </c>
      <c r="BW92" s="43">
        <f>$BO$92</f>
        <v>0</v>
      </c>
      <c r="BX92" s="43">
        <f>$BQ$92</f>
        <v>0</v>
      </c>
    </row>
    <row r="93" ht="18.75" thickBot="1"/>
    <row r="94" spans="2:69" ht="18.75" thickBot="1">
      <c r="B94" s="166" t="s">
        <v>34</v>
      </c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8"/>
      <c r="U94" s="169" t="s">
        <v>29</v>
      </c>
      <c r="V94" s="170"/>
      <c r="W94" s="171"/>
      <c r="X94" s="169" t="s">
        <v>30</v>
      </c>
      <c r="Y94" s="170"/>
      <c r="Z94" s="171"/>
      <c r="AA94" s="166" t="s">
        <v>31</v>
      </c>
      <c r="AB94" s="167"/>
      <c r="AC94" s="167"/>
      <c r="AD94" s="167"/>
      <c r="AE94" s="168"/>
      <c r="AF94" s="167" t="s">
        <v>32</v>
      </c>
      <c r="AG94" s="167"/>
      <c r="AH94" s="168"/>
      <c r="BM94" s="43" t="s">
        <v>40</v>
      </c>
      <c r="BN94" s="43" t="s">
        <v>41</v>
      </c>
      <c r="BO94" s="43" t="s">
        <v>42</v>
      </c>
      <c r="BP94" s="43" t="s">
        <v>27</v>
      </c>
      <c r="BQ94" s="43" t="s">
        <v>24</v>
      </c>
    </row>
    <row r="95" spans="2:76" ht="18">
      <c r="B95" s="137" t="s">
        <v>4</v>
      </c>
      <c r="C95" s="147"/>
      <c r="D95" s="69" t="str">
        <f>$BS$95</f>
        <v>Mannschaft B8</v>
      </c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162">
        <f>IF($BT$95=0,"",$BT$95)</f>
      </c>
      <c r="V95" s="163"/>
      <c r="W95" s="164"/>
      <c r="X95" s="162">
        <f>IF($BT$95=0,"",$BU$95)</f>
      </c>
      <c r="Y95" s="163"/>
      <c r="Z95" s="201"/>
      <c r="AA95" s="147">
        <f>IF($BT$95=0,"",$BV$95)</f>
      </c>
      <c r="AB95" s="147"/>
      <c r="AC95" s="17" t="s">
        <v>19</v>
      </c>
      <c r="AD95" s="147">
        <f>IF($BT$95=0,"",$BW$95)</f>
      </c>
      <c r="AE95" s="151"/>
      <c r="AF95" s="137">
        <f>IF($BT$95=0,"",$BX$95)</f>
      </c>
      <c r="AG95" s="147"/>
      <c r="AH95" s="151"/>
      <c r="BM95" s="43">
        <f>BN29+BN37+BO45+BO53+BN61+BO73+BN77</f>
        <v>0</v>
      </c>
      <c r="BN95" s="43">
        <f>AY29+AY37+BB45+BB53+AY61+BB73+AY77</f>
        <v>0</v>
      </c>
      <c r="BO95" s="43">
        <f>BB29+BB37+AY45+AY53+BB61+AY73+BB77</f>
        <v>0</v>
      </c>
      <c r="BP95" s="43">
        <f>BP29+BP37+BP45+BP53+BP61+BP73+BP77</f>
        <v>0</v>
      </c>
      <c r="BQ95" s="43">
        <f>BN95-BO95</f>
        <v>0</v>
      </c>
      <c r="BS95" s="43" t="str">
        <f>$AF$24</f>
        <v>Mannschaft B8</v>
      </c>
      <c r="BT95" s="43">
        <f>$BP$102</f>
        <v>0</v>
      </c>
      <c r="BU95" s="43">
        <f>$BM$102</f>
        <v>0</v>
      </c>
      <c r="BV95" s="43">
        <f>$BN$102</f>
        <v>0</v>
      </c>
      <c r="BW95" s="43">
        <f>$BO$102</f>
        <v>0</v>
      </c>
      <c r="BX95" s="43">
        <f>$BQ$102</f>
        <v>0</v>
      </c>
    </row>
    <row r="96" spans="2:76" ht="18">
      <c r="B96" s="75" t="s">
        <v>5</v>
      </c>
      <c r="C96" s="76"/>
      <c r="D96" s="78" t="str">
        <f>$BS$96</f>
        <v>Mannschaft B4</v>
      </c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48">
        <f>IF($BT$96=0,"",$BT$96)</f>
      </c>
      <c r="V96" s="149"/>
      <c r="W96" s="150"/>
      <c r="X96" s="148">
        <f>IF($BT$96=0,"",$BU$96)</f>
      </c>
      <c r="Y96" s="149"/>
      <c r="Z96" s="165"/>
      <c r="AA96" s="76">
        <f>IF($BT$96=0,"",$BV$96)</f>
      </c>
      <c r="AB96" s="76"/>
      <c r="AC96" s="18" t="s">
        <v>19</v>
      </c>
      <c r="AD96" s="76">
        <f>IF($BT$96=0,"",$BW$96)</f>
      </c>
      <c r="AE96" s="77"/>
      <c r="AF96" s="75">
        <f>IF($BT$96=0,"",$BX$96)</f>
      </c>
      <c r="AG96" s="76"/>
      <c r="AH96" s="77"/>
      <c r="BM96" s="43">
        <f>BO29+BN38+BO46+BN57+BN65+BO69+BN81</f>
        <v>0</v>
      </c>
      <c r="BN96" s="43">
        <f>BB29+AY38+BB46+AY57+AY65+BB69+AY81</f>
        <v>0</v>
      </c>
      <c r="BO96" s="43">
        <f>AY29+BB38+AY46+BB57+BB65+AY69+BB81</f>
        <v>0</v>
      </c>
      <c r="BP96" s="43">
        <f>BP29+BP38+BP46+BP57+BP65+BP69+BP81</f>
        <v>0</v>
      </c>
      <c r="BQ96" s="43">
        <f aca="true" t="shared" si="5" ref="BQ96:BQ102">BN96-BO96</f>
        <v>0</v>
      </c>
      <c r="BS96" s="43" t="str">
        <f>$AF$20</f>
        <v>Mannschaft B4</v>
      </c>
      <c r="BT96" s="43">
        <f>$BP$98</f>
        <v>0</v>
      </c>
      <c r="BU96" s="43">
        <f>$BM$98</f>
        <v>0</v>
      </c>
      <c r="BV96" s="43">
        <f>$BN$98</f>
        <v>0</v>
      </c>
      <c r="BW96" s="43">
        <f>$BO$98</f>
        <v>0</v>
      </c>
      <c r="BX96" s="43">
        <f>$BQ$98</f>
        <v>0</v>
      </c>
    </row>
    <row r="97" spans="2:76" ht="18">
      <c r="B97" s="75" t="s">
        <v>6</v>
      </c>
      <c r="C97" s="76"/>
      <c r="D97" s="78" t="str">
        <f>$BS$97</f>
        <v>Mannschaft B6</v>
      </c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148">
        <f>IF($BT$97=0,"",$BT$97)</f>
      </c>
      <c r="V97" s="149"/>
      <c r="W97" s="150"/>
      <c r="X97" s="148">
        <f>IF($BT$97=0,"",$BU$97)</f>
      </c>
      <c r="Y97" s="149"/>
      <c r="Z97" s="165"/>
      <c r="AA97" s="76">
        <f>IF($BT$97=0,"",$BV$97)</f>
      </c>
      <c r="AB97" s="76"/>
      <c r="AC97" s="18" t="s">
        <v>19</v>
      </c>
      <c r="AD97" s="76">
        <f>IF($BT$97=0,"",$BW$97)</f>
      </c>
      <c r="AE97" s="77"/>
      <c r="AF97" s="75">
        <f>IF($BT$97=0,"",$BX$97)</f>
      </c>
      <c r="AG97" s="76"/>
      <c r="AH97" s="77"/>
      <c r="BM97" s="43">
        <f>BN30+BO37+BN46+BO58+BN66+BO70+BN82</f>
        <v>0</v>
      </c>
      <c r="BN97" s="43">
        <f>AY30+BB37+AY46+BB58+AY66+BB70+AY82</f>
        <v>0</v>
      </c>
      <c r="BO97" s="43">
        <f>BB30+AY37+BB46+AY58+BB66+AY70+BB82</f>
        <v>0</v>
      </c>
      <c r="BP97" s="43">
        <f>BP30+BP37+BP46+BP58+BP66+BP70+BP82</f>
        <v>0</v>
      </c>
      <c r="BQ97" s="43">
        <f t="shared" si="5"/>
        <v>0</v>
      </c>
      <c r="BS97" s="43" t="str">
        <f>$AF$22</f>
        <v>Mannschaft B6</v>
      </c>
      <c r="BT97" s="43">
        <f>$BP$100</f>
        <v>0</v>
      </c>
      <c r="BU97" s="43">
        <f>$BM$100</f>
        <v>0</v>
      </c>
      <c r="BV97" s="43">
        <f>$BN$100</f>
        <v>0</v>
      </c>
      <c r="BW97" s="43">
        <f>$BO$100</f>
        <v>0</v>
      </c>
      <c r="BX97" s="43">
        <f>$BQ$100</f>
        <v>0</v>
      </c>
    </row>
    <row r="98" spans="2:76" ht="18">
      <c r="B98" s="75" t="s">
        <v>7</v>
      </c>
      <c r="C98" s="76"/>
      <c r="D98" s="78" t="str">
        <f>$BS$98</f>
        <v>Mannschaft B1</v>
      </c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148">
        <f>IF($BT$98=0,"",$BT$98)</f>
      </c>
      <c r="V98" s="149"/>
      <c r="W98" s="150"/>
      <c r="X98" s="148">
        <f>IF($BT$98=0,"",$BU$98)</f>
      </c>
      <c r="Y98" s="149"/>
      <c r="Z98" s="165"/>
      <c r="AA98" s="76">
        <f>IF($BT$98=0,"",$BV$98)</f>
      </c>
      <c r="AB98" s="76"/>
      <c r="AC98" s="18" t="s">
        <v>19</v>
      </c>
      <c r="AD98" s="76">
        <f>IF($BT$98=0,"",$BW$98)</f>
      </c>
      <c r="AE98" s="77"/>
      <c r="AF98" s="75">
        <f>IF($BT$98=0,"",$BX$98)</f>
      </c>
      <c r="AG98" s="76"/>
      <c r="AH98" s="77"/>
      <c r="BM98" s="43">
        <f>BO30+BO38+BN45+BO54+BN62+BO74+BN78</f>
        <v>0</v>
      </c>
      <c r="BN98" s="43">
        <f>BB30+BB38+AY45+BB54+AY62+BB74+AY78</f>
        <v>0</v>
      </c>
      <c r="BO98" s="43">
        <f>AY30+AY38+BB45+AY54+BB62+AY74+BB78</f>
        <v>0</v>
      </c>
      <c r="BP98" s="43">
        <f>BP30+BP38+BP45+BP54+BP62+BP74+BP78</f>
        <v>0</v>
      </c>
      <c r="BQ98" s="43">
        <f t="shared" si="5"/>
        <v>0</v>
      </c>
      <c r="BS98" s="43" t="str">
        <f>$AF$17</f>
        <v>Mannschaft B1</v>
      </c>
      <c r="BT98" s="43">
        <f>$BP$95</f>
        <v>0</v>
      </c>
      <c r="BU98" s="43">
        <f>$BM$95</f>
        <v>0</v>
      </c>
      <c r="BV98" s="43">
        <f>$BN$95</f>
        <v>0</v>
      </c>
      <c r="BW98" s="43">
        <f>$BO$95</f>
        <v>0</v>
      </c>
      <c r="BX98" s="43">
        <f>$BQ$95</f>
        <v>0</v>
      </c>
    </row>
    <row r="99" spans="2:76" ht="18">
      <c r="B99" s="75" t="s">
        <v>49</v>
      </c>
      <c r="C99" s="76"/>
      <c r="D99" s="78" t="str">
        <f>$BS$99</f>
        <v>Mannschaft B2</v>
      </c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148">
        <f>IF($BT$99=0,"",$BT$99)</f>
      </c>
      <c r="V99" s="149"/>
      <c r="W99" s="150"/>
      <c r="X99" s="148">
        <f>IF($BT$99=0,"",$BU$99)</f>
      </c>
      <c r="Y99" s="149"/>
      <c r="Z99" s="165"/>
      <c r="AA99" s="76">
        <f>IF($BT$99=0,"",$BV$99)</f>
      </c>
      <c r="AB99" s="76"/>
      <c r="AC99" s="18" t="s">
        <v>19</v>
      </c>
      <c r="AD99" s="76">
        <f>IF($BT$99=0,"",$BW$99)</f>
      </c>
      <c r="AE99" s="77"/>
      <c r="AF99" s="75">
        <f>IF($BT$99=0,"",$BX$99)</f>
      </c>
      <c r="AG99" s="76"/>
      <c r="AH99" s="77"/>
      <c r="BM99" s="43">
        <f>BN33+BN41+BO50+BO57+BO61+BN70+BO78</f>
        <v>0</v>
      </c>
      <c r="BN99" s="43">
        <f>AY33+AY41+BB50+BB57+BB61+AY70+BB78</f>
        <v>0</v>
      </c>
      <c r="BO99" s="43">
        <f>BB33+BB41+AY50+AY57+AY61+BB70+AY78</f>
        <v>0</v>
      </c>
      <c r="BP99" s="43">
        <f>BP33+BP41+BP50+BP57+BP61+BP70+BP78</f>
        <v>0</v>
      </c>
      <c r="BQ99" s="43">
        <f t="shared" si="5"/>
        <v>0</v>
      </c>
      <c r="BS99" s="43" t="str">
        <f>$AF$18</f>
        <v>Mannschaft B2</v>
      </c>
      <c r="BT99" s="43">
        <f>$BP$96</f>
        <v>0</v>
      </c>
      <c r="BU99" s="43">
        <f>$BM$96</f>
        <v>0</v>
      </c>
      <c r="BV99" s="43">
        <f>$BN$96</f>
        <v>0</v>
      </c>
      <c r="BW99" s="43">
        <f>$BO$96</f>
        <v>0</v>
      </c>
      <c r="BX99" s="43">
        <f>$BQ$96</f>
        <v>0</v>
      </c>
    </row>
    <row r="100" spans="2:76" ht="18">
      <c r="B100" s="75" t="s">
        <v>52</v>
      </c>
      <c r="C100" s="76"/>
      <c r="D100" s="78" t="str">
        <f>$BS$100</f>
        <v>Mannschaft B5</v>
      </c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148">
        <f>IF($BT$100=0,"",$BT$100)</f>
      </c>
      <c r="V100" s="149"/>
      <c r="W100" s="150"/>
      <c r="X100" s="148">
        <f>IF($BT$100=0,"",$BU$100)</f>
      </c>
      <c r="Y100" s="149"/>
      <c r="Z100" s="165"/>
      <c r="AA100" s="76">
        <f>IF($BT$100=0,"",$BV$100)</f>
      </c>
      <c r="AB100" s="76"/>
      <c r="AC100" s="18" t="s">
        <v>19</v>
      </c>
      <c r="AD100" s="76">
        <f>IF($BT$100=0,"",$BW$100)</f>
      </c>
      <c r="AE100" s="77"/>
      <c r="AF100" s="75">
        <f>IF($BT$100=0,"",$BX$100)</f>
      </c>
      <c r="AG100" s="76"/>
      <c r="AH100" s="77"/>
      <c r="BM100" s="43">
        <f>BO33+BN42+BN49+BN53+BO66+BN74+BO81</f>
        <v>0</v>
      </c>
      <c r="BN100" s="43">
        <f>BB33+AY42+AY49+AY53+BB66+AY74+BB81</f>
        <v>0</v>
      </c>
      <c r="BO100" s="43">
        <f>AY33+BB42+BB49+BB53+AY66+BB74+AY81</f>
        <v>0</v>
      </c>
      <c r="BP100" s="43">
        <f>BP33+BP42+BP49+BP53+BP66+BP74+BP81</f>
        <v>0</v>
      </c>
      <c r="BQ100" s="43">
        <f t="shared" si="5"/>
        <v>0</v>
      </c>
      <c r="BS100" s="43" t="str">
        <f>$AF$21</f>
        <v>Mannschaft B5</v>
      </c>
      <c r="BT100" s="43">
        <f>$BP$99</f>
        <v>0</v>
      </c>
      <c r="BU100" s="43">
        <f>$BM$99</f>
        <v>0</v>
      </c>
      <c r="BV100" s="43">
        <f>$BN$99</f>
        <v>0</v>
      </c>
      <c r="BW100" s="43">
        <f>$BO$99</f>
        <v>0</v>
      </c>
      <c r="BX100" s="43">
        <f>$BQ$99</f>
        <v>0</v>
      </c>
    </row>
    <row r="101" spans="2:76" ht="18">
      <c r="B101" s="206" t="s">
        <v>53</v>
      </c>
      <c r="C101" s="76"/>
      <c r="D101" s="78" t="str">
        <f>$BS$101</f>
        <v>Mannschaft B7</v>
      </c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148">
        <f>IF($BT$101=0,"",$BT$101)</f>
      </c>
      <c r="V101" s="149"/>
      <c r="W101" s="150"/>
      <c r="X101" s="148">
        <f>IF($BT$101=0,"",$BU$101)</f>
      </c>
      <c r="Y101" s="149"/>
      <c r="Z101" s="165"/>
      <c r="AA101" s="76">
        <f>IF($BT$101=0,"",$BV$101)</f>
      </c>
      <c r="AB101" s="76"/>
      <c r="AC101" s="18" t="s">
        <v>19</v>
      </c>
      <c r="AD101" s="76">
        <f>IF($BT$101=0,"",$BW$101)</f>
      </c>
      <c r="AE101" s="77"/>
      <c r="AF101" s="75">
        <f>IF($BT$101=0,"",$BX$101)</f>
      </c>
      <c r="AG101" s="76"/>
      <c r="AH101" s="77"/>
      <c r="BM101" s="43">
        <f>BN34+BO41+BO49+BN54+BO65+BN73+BO82</f>
        <v>0</v>
      </c>
      <c r="BN101" s="43">
        <f>AY34+BB41+BB49+AY54+BB65+AY73+BB82</f>
        <v>0</v>
      </c>
      <c r="BO101" s="43">
        <f>BB34+AY41+AY49+BB54+AY65+BB73+AY82</f>
        <v>0</v>
      </c>
      <c r="BP101" s="43">
        <f>BP34+BP41+BP49+BP54+BP65+BP73+BP82</f>
        <v>0</v>
      </c>
      <c r="BQ101" s="43">
        <f t="shared" si="5"/>
        <v>0</v>
      </c>
      <c r="BS101" s="43" t="str">
        <f>$AF$23</f>
        <v>Mannschaft B7</v>
      </c>
      <c r="BT101" s="43">
        <f>$BP$101</f>
        <v>0</v>
      </c>
      <c r="BU101" s="43">
        <f>$BM$101</f>
        <v>0</v>
      </c>
      <c r="BV101" s="43">
        <f>$BN$101</f>
        <v>0</v>
      </c>
      <c r="BW101" s="43">
        <f>$BO$101</f>
        <v>0</v>
      </c>
      <c r="BX101" s="43">
        <f>$BQ$101</f>
        <v>0</v>
      </c>
    </row>
    <row r="102" spans="2:76" ht="18.75" thickBot="1">
      <c r="B102" s="207" t="s">
        <v>54</v>
      </c>
      <c r="C102" s="160"/>
      <c r="D102" s="317" t="str">
        <f>$BS$102</f>
        <v>Mannschaft B3</v>
      </c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318"/>
      <c r="S102" s="318"/>
      <c r="T102" s="318"/>
      <c r="U102" s="197">
        <f>IF($BT$102=0,"",$BT$102)</f>
      </c>
      <c r="V102" s="198"/>
      <c r="W102" s="199"/>
      <c r="X102" s="197">
        <f>IF($BT$102=0,"",$BU$102)</f>
      </c>
      <c r="Y102" s="198"/>
      <c r="Z102" s="200"/>
      <c r="AA102" s="160">
        <f>IF($BT$102=0,"",$BV$102)</f>
      </c>
      <c r="AB102" s="160"/>
      <c r="AC102" s="19" t="s">
        <v>19</v>
      </c>
      <c r="AD102" s="160">
        <f>IF($BT$102=0,"",$BW$102)</f>
      </c>
      <c r="AE102" s="161"/>
      <c r="AF102" s="142">
        <f>IF($BT$102=0,"",$BX$102)</f>
      </c>
      <c r="AG102" s="160"/>
      <c r="AH102" s="161"/>
      <c r="BM102" s="43">
        <f>BO34+BO42+BN50+BN58+BO62+BN69+BO77</f>
        <v>0</v>
      </c>
      <c r="BN102" s="43">
        <f>BB34+BB42+AY50+AY58+BB62+AY69+BB77</f>
        <v>0</v>
      </c>
      <c r="BO102" s="43">
        <f>AY34+AY42+BB50+BB58+AY62+BB69+AY77</f>
        <v>0</v>
      </c>
      <c r="BP102" s="43">
        <f>BP34+BP42+BP50+BP58+BP62+BP69+BP77</f>
        <v>0</v>
      </c>
      <c r="BQ102" s="43">
        <f t="shared" si="5"/>
        <v>0</v>
      </c>
      <c r="BS102" s="43" t="str">
        <f>$AF$19</f>
        <v>Mannschaft B3</v>
      </c>
      <c r="BT102" s="43">
        <f>$BP$97</f>
        <v>0</v>
      </c>
      <c r="BU102" s="43">
        <f>$BM$97</f>
        <v>0</v>
      </c>
      <c r="BV102" s="43">
        <f>$BN$97</f>
        <v>0</v>
      </c>
      <c r="BW102" s="43">
        <f>$BO$97</f>
        <v>0</v>
      </c>
      <c r="BX102" s="43">
        <f>$BQ$97</f>
        <v>0</v>
      </c>
    </row>
    <row r="103" ht="18.75" thickBot="1"/>
    <row r="104" spans="2:55" ht="18.75" thickBot="1">
      <c r="B104" s="238" t="s">
        <v>43</v>
      </c>
      <c r="C104" s="240"/>
      <c r="D104" s="238" t="s">
        <v>17</v>
      </c>
      <c r="E104" s="239"/>
      <c r="F104" s="239"/>
      <c r="G104" s="239"/>
      <c r="H104" s="238" t="s">
        <v>1</v>
      </c>
      <c r="I104" s="239"/>
      <c r="J104" s="239"/>
      <c r="K104" s="239"/>
      <c r="L104" s="240"/>
      <c r="M104" s="238" t="s">
        <v>61</v>
      </c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40"/>
      <c r="AY104" s="238" t="s">
        <v>18</v>
      </c>
      <c r="AZ104" s="239"/>
      <c r="BA104" s="239"/>
      <c r="BB104" s="239"/>
      <c r="BC104" s="240"/>
    </row>
    <row r="105" spans="2:65" ht="18.75" thickBot="1">
      <c r="B105" s="61">
        <v>57</v>
      </c>
      <c r="C105" s="62"/>
      <c r="D105" s="63">
        <v>1</v>
      </c>
      <c r="E105" s="64"/>
      <c r="F105" s="64"/>
      <c r="G105" s="65"/>
      <c r="H105" s="66">
        <f>K81+BN14</f>
        <v>0.8055555555555545</v>
      </c>
      <c r="I105" s="67"/>
      <c r="J105" s="67"/>
      <c r="K105" s="67"/>
      <c r="L105" s="68"/>
      <c r="M105" s="69" t="str">
        <f>IF(U92=0,"",D92)</f>
        <v>Mannschaft A8</v>
      </c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20" t="s">
        <v>20</v>
      </c>
      <c r="AG105" s="57" t="str">
        <f>IF(U102=0,"",D102)</f>
        <v>Mannschaft B3</v>
      </c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8"/>
      <c r="AY105" s="59"/>
      <c r="AZ105" s="60"/>
      <c r="BA105" s="21" t="s">
        <v>19</v>
      </c>
      <c r="BB105" s="60"/>
      <c r="BC105" s="74"/>
      <c r="BD105" s="51"/>
      <c r="BE105" s="52"/>
      <c r="BF105" s="52"/>
      <c r="BG105" s="52"/>
      <c r="BH105" s="52"/>
      <c r="BI105" s="52"/>
      <c r="BJ105" s="52"/>
      <c r="BK105" s="52"/>
      <c r="BL105" s="53"/>
      <c r="BM105" s="43">
        <f>AY105-BB105</f>
        <v>0</v>
      </c>
    </row>
    <row r="106" spans="2:55" ht="12.75" customHeight="1" thickBot="1">
      <c r="B106" s="22"/>
      <c r="C106" s="23"/>
      <c r="D106" s="24"/>
      <c r="E106" s="25"/>
      <c r="F106" s="25"/>
      <c r="G106" s="26"/>
      <c r="H106" s="24"/>
      <c r="I106" s="25"/>
      <c r="J106" s="25"/>
      <c r="K106" s="25"/>
      <c r="L106" s="26"/>
      <c r="M106" s="54" t="s">
        <v>65</v>
      </c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27"/>
      <c r="AG106" s="55" t="s">
        <v>66</v>
      </c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6"/>
      <c r="AY106" s="25"/>
      <c r="AZ106" s="25"/>
      <c r="BA106" s="25"/>
      <c r="BB106" s="25"/>
      <c r="BC106" s="26"/>
    </row>
    <row r="107" ht="12.75" customHeight="1" thickBot="1">
      <c r="BS107" s="47"/>
    </row>
    <row r="108" spans="2:71" ht="18.75" thickBot="1">
      <c r="B108" s="238" t="s">
        <v>43</v>
      </c>
      <c r="C108" s="240"/>
      <c r="D108" s="238" t="s">
        <v>17</v>
      </c>
      <c r="E108" s="239"/>
      <c r="F108" s="239"/>
      <c r="G108" s="239"/>
      <c r="H108" s="238" t="s">
        <v>1</v>
      </c>
      <c r="I108" s="239"/>
      <c r="J108" s="239"/>
      <c r="K108" s="239"/>
      <c r="L108" s="240"/>
      <c r="M108" s="238" t="s">
        <v>62</v>
      </c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  <c r="AX108" s="240"/>
      <c r="AY108" s="238" t="s">
        <v>18</v>
      </c>
      <c r="AZ108" s="239"/>
      <c r="BA108" s="239"/>
      <c r="BB108" s="239"/>
      <c r="BC108" s="240"/>
      <c r="BS108" s="48" t="s">
        <v>47</v>
      </c>
    </row>
    <row r="109" spans="2:71" ht="18.75" thickBot="1">
      <c r="B109" s="61">
        <v>58</v>
      </c>
      <c r="C109" s="62"/>
      <c r="D109" s="63">
        <v>2</v>
      </c>
      <c r="E109" s="64"/>
      <c r="F109" s="64"/>
      <c r="G109" s="65"/>
      <c r="H109" s="66">
        <f>H105</f>
        <v>0.8055555555555545</v>
      </c>
      <c r="I109" s="67"/>
      <c r="J109" s="67"/>
      <c r="K109" s="67"/>
      <c r="L109" s="68"/>
      <c r="M109" s="69" t="str">
        <f>IF(U91=0,"",D91)</f>
        <v>Mannschaft A1</v>
      </c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20" t="s">
        <v>20</v>
      </c>
      <c r="AG109" s="57" t="str">
        <f>IF(U101=0,"",D101)</f>
        <v>Mannschaft B7</v>
      </c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8"/>
      <c r="AY109" s="59"/>
      <c r="AZ109" s="60"/>
      <c r="BA109" s="21" t="s">
        <v>19</v>
      </c>
      <c r="BB109" s="60"/>
      <c r="BC109" s="74"/>
      <c r="BD109" s="51"/>
      <c r="BE109" s="52"/>
      <c r="BF109" s="52"/>
      <c r="BG109" s="52"/>
      <c r="BH109" s="52"/>
      <c r="BI109" s="52"/>
      <c r="BJ109" s="52"/>
      <c r="BK109" s="52"/>
      <c r="BL109" s="53"/>
      <c r="BM109" s="43">
        <f>AY109-BB109</f>
        <v>0</v>
      </c>
      <c r="BS109" s="48" t="s">
        <v>48</v>
      </c>
    </row>
    <row r="110" spans="2:55" ht="12.75" customHeight="1" thickBot="1">
      <c r="B110" s="22"/>
      <c r="C110" s="23"/>
      <c r="D110" s="24"/>
      <c r="E110" s="25"/>
      <c r="F110" s="25"/>
      <c r="G110" s="26"/>
      <c r="H110" s="24"/>
      <c r="I110" s="25"/>
      <c r="J110" s="25"/>
      <c r="K110" s="25"/>
      <c r="L110" s="26"/>
      <c r="M110" s="54" t="s">
        <v>67</v>
      </c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27"/>
      <c r="AG110" s="55" t="s">
        <v>68</v>
      </c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6"/>
      <c r="AY110" s="25"/>
      <c r="AZ110" s="25"/>
      <c r="BA110" s="25"/>
      <c r="BB110" s="25"/>
      <c r="BC110" s="26"/>
    </row>
    <row r="111" spans="2:60" ht="12.75" customHeight="1" thickBot="1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0"/>
      <c r="BE111" s="30"/>
      <c r="BF111" s="30"/>
      <c r="BG111" s="30"/>
      <c r="BH111" s="30"/>
    </row>
    <row r="112" spans="2:55" ht="18.75" thickBot="1">
      <c r="B112" s="238" t="s">
        <v>43</v>
      </c>
      <c r="C112" s="240"/>
      <c r="D112" s="238" t="s">
        <v>17</v>
      </c>
      <c r="E112" s="239"/>
      <c r="F112" s="239"/>
      <c r="G112" s="239"/>
      <c r="H112" s="238" t="s">
        <v>1</v>
      </c>
      <c r="I112" s="239"/>
      <c r="J112" s="239"/>
      <c r="K112" s="239"/>
      <c r="L112" s="240"/>
      <c r="M112" s="238" t="s">
        <v>63</v>
      </c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/>
      <c r="AW112" s="239"/>
      <c r="AX112" s="240"/>
      <c r="AY112" s="238" t="s">
        <v>18</v>
      </c>
      <c r="AZ112" s="239"/>
      <c r="BA112" s="239"/>
      <c r="BB112" s="239"/>
      <c r="BC112" s="240"/>
    </row>
    <row r="113" spans="2:65" ht="18.75" thickBot="1">
      <c r="B113" s="61">
        <v>59</v>
      </c>
      <c r="C113" s="62"/>
      <c r="D113" s="63">
        <v>1</v>
      </c>
      <c r="E113" s="64"/>
      <c r="F113" s="64"/>
      <c r="G113" s="65"/>
      <c r="H113" s="66">
        <f>H109+BN14</f>
        <v>0.8194444444444433</v>
      </c>
      <c r="I113" s="67"/>
      <c r="J113" s="67"/>
      <c r="K113" s="67"/>
      <c r="L113" s="68"/>
      <c r="M113" s="69" t="str">
        <f>IF(U90=0,"",D90)</f>
        <v>Mannschaft A3</v>
      </c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20" t="s">
        <v>20</v>
      </c>
      <c r="AG113" s="57" t="str">
        <f>IF(U100=0,"",D100)</f>
        <v>Mannschaft B5</v>
      </c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8"/>
      <c r="AY113" s="59"/>
      <c r="AZ113" s="60"/>
      <c r="BA113" s="21" t="s">
        <v>19</v>
      </c>
      <c r="BB113" s="60"/>
      <c r="BC113" s="74"/>
      <c r="BD113" s="51"/>
      <c r="BE113" s="52"/>
      <c r="BF113" s="52"/>
      <c r="BG113" s="52"/>
      <c r="BH113" s="52"/>
      <c r="BI113" s="52"/>
      <c r="BJ113" s="52"/>
      <c r="BK113" s="52"/>
      <c r="BL113" s="53"/>
      <c r="BM113" s="43">
        <f>AY113-BB113</f>
        <v>0</v>
      </c>
    </row>
    <row r="114" spans="2:55" ht="12.75" customHeight="1" thickBot="1">
      <c r="B114" s="22"/>
      <c r="C114" s="23"/>
      <c r="D114" s="24"/>
      <c r="E114" s="25"/>
      <c r="F114" s="25"/>
      <c r="G114" s="26"/>
      <c r="H114" s="24"/>
      <c r="I114" s="25"/>
      <c r="J114" s="25"/>
      <c r="K114" s="25"/>
      <c r="L114" s="26"/>
      <c r="M114" s="54" t="s">
        <v>69</v>
      </c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27"/>
      <c r="AG114" s="55" t="s">
        <v>70</v>
      </c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6"/>
      <c r="AY114" s="25"/>
      <c r="AZ114" s="25"/>
      <c r="BA114" s="25"/>
      <c r="BB114" s="25"/>
      <c r="BC114" s="26"/>
    </row>
    <row r="115" ht="12.75" customHeight="1" thickBot="1"/>
    <row r="116" spans="2:55" ht="18.75" thickBot="1">
      <c r="B116" s="238" t="s">
        <v>43</v>
      </c>
      <c r="C116" s="240"/>
      <c r="D116" s="238" t="s">
        <v>17</v>
      </c>
      <c r="E116" s="239"/>
      <c r="F116" s="239"/>
      <c r="G116" s="239"/>
      <c r="H116" s="238" t="s">
        <v>1</v>
      </c>
      <c r="I116" s="239"/>
      <c r="J116" s="239"/>
      <c r="K116" s="239"/>
      <c r="L116" s="240"/>
      <c r="M116" s="238" t="s">
        <v>64</v>
      </c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  <c r="AO116" s="239"/>
      <c r="AP116" s="239"/>
      <c r="AQ116" s="239"/>
      <c r="AR116" s="239"/>
      <c r="AS116" s="239"/>
      <c r="AT116" s="239"/>
      <c r="AU116" s="239"/>
      <c r="AV116" s="239"/>
      <c r="AW116" s="239"/>
      <c r="AX116" s="240"/>
      <c r="AY116" s="238" t="s">
        <v>18</v>
      </c>
      <c r="AZ116" s="239"/>
      <c r="BA116" s="239"/>
      <c r="BB116" s="239"/>
      <c r="BC116" s="240"/>
    </row>
    <row r="117" spans="2:65" ht="18.75" thickBot="1">
      <c r="B117" s="61">
        <v>60</v>
      </c>
      <c r="C117" s="62"/>
      <c r="D117" s="63">
        <v>2</v>
      </c>
      <c r="E117" s="64"/>
      <c r="F117" s="64"/>
      <c r="G117" s="65"/>
      <c r="H117" s="66">
        <f>H113</f>
        <v>0.8194444444444433</v>
      </c>
      <c r="I117" s="67"/>
      <c r="J117" s="67"/>
      <c r="K117" s="67"/>
      <c r="L117" s="68"/>
      <c r="M117" s="69" t="str">
        <f>IF(U89=0,"",D89)</f>
        <v>Mannschaft A5</v>
      </c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20" t="s">
        <v>20</v>
      </c>
      <c r="AG117" s="57" t="str">
        <f>IF(U99=0,"",D99)</f>
        <v>Mannschaft B2</v>
      </c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8"/>
      <c r="AY117" s="59"/>
      <c r="AZ117" s="60"/>
      <c r="BA117" s="21" t="s">
        <v>19</v>
      </c>
      <c r="BB117" s="60"/>
      <c r="BC117" s="74"/>
      <c r="BD117" s="51"/>
      <c r="BE117" s="52"/>
      <c r="BF117" s="52"/>
      <c r="BG117" s="52"/>
      <c r="BH117" s="52"/>
      <c r="BI117" s="52"/>
      <c r="BJ117" s="52"/>
      <c r="BK117" s="52"/>
      <c r="BL117" s="53"/>
      <c r="BM117" s="43">
        <f>AY117-BB117</f>
        <v>0</v>
      </c>
    </row>
    <row r="118" spans="2:55" ht="12.75" customHeight="1" thickBot="1">
      <c r="B118" s="22"/>
      <c r="C118" s="23"/>
      <c r="D118" s="24"/>
      <c r="E118" s="25"/>
      <c r="F118" s="25"/>
      <c r="G118" s="26"/>
      <c r="H118" s="24"/>
      <c r="I118" s="25"/>
      <c r="J118" s="25"/>
      <c r="K118" s="25"/>
      <c r="L118" s="26"/>
      <c r="M118" s="54" t="s">
        <v>71</v>
      </c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39"/>
      <c r="AG118" s="55" t="s">
        <v>72</v>
      </c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6"/>
      <c r="AY118" s="25"/>
      <c r="AZ118" s="25"/>
      <c r="BA118" s="25"/>
      <c r="BB118" s="25"/>
      <c r="BC118" s="26"/>
    </row>
    <row r="119" spans="2:55" ht="18.75" customHeight="1">
      <c r="B119" s="35"/>
      <c r="C119" s="35"/>
      <c r="D119" s="36"/>
      <c r="E119" s="36"/>
      <c r="F119" s="36"/>
      <c r="G119" s="36"/>
      <c r="H119" s="36"/>
      <c r="I119" s="36"/>
      <c r="J119" s="36"/>
      <c r="K119" s="36"/>
      <c r="L119" s="36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7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6"/>
      <c r="AZ119" s="36"/>
      <c r="BA119" s="36"/>
      <c r="BB119" s="36"/>
      <c r="BC119" s="36"/>
    </row>
    <row r="120" spans="65:76" s="42" customFormat="1" ht="18.75" customHeight="1" thickBot="1"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</row>
    <row r="121" spans="2:55" ht="18.75" customHeight="1" thickBot="1">
      <c r="B121" s="166" t="s">
        <v>43</v>
      </c>
      <c r="C121" s="168"/>
      <c r="D121" s="166" t="s">
        <v>17</v>
      </c>
      <c r="E121" s="167"/>
      <c r="F121" s="167"/>
      <c r="G121" s="167"/>
      <c r="H121" s="166" t="s">
        <v>1</v>
      </c>
      <c r="I121" s="167"/>
      <c r="J121" s="167"/>
      <c r="K121" s="167"/>
      <c r="L121" s="168"/>
      <c r="M121" s="166" t="s">
        <v>73</v>
      </c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8"/>
      <c r="AY121" s="166" t="s">
        <v>18</v>
      </c>
      <c r="AZ121" s="167"/>
      <c r="BA121" s="167"/>
      <c r="BB121" s="167"/>
      <c r="BC121" s="168"/>
    </row>
    <row r="122" spans="2:65" ht="18.75" thickBot="1">
      <c r="B122" s="61">
        <v>61</v>
      </c>
      <c r="C122" s="62"/>
      <c r="D122" s="63">
        <v>1</v>
      </c>
      <c r="E122" s="64"/>
      <c r="F122" s="64"/>
      <c r="G122" s="65"/>
      <c r="H122" s="66">
        <f>H113+BN14</f>
        <v>0.8333333333333321</v>
      </c>
      <c r="I122" s="67"/>
      <c r="J122" s="67"/>
      <c r="K122" s="67"/>
      <c r="L122" s="68"/>
      <c r="M122" s="69" t="str">
        <f>IF(U85=0,"",D85)</f>
        <v>Mannschaft A2</v>
      </c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20" t="s">
        <v>20</v>
      </c>
      <c r="AG122" s="57" t="str">
        <f>IF(U96=0,"",D96)</f>
        <v>Mannschaft B4</v>
      </c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8"/>
      <c r="AY122" s="59"/>
      <c r="AZ122" s="60"/>
      <c r="BA122" s="21" t="s">
        <v>19</v>
      </c>
      <c r="BB122" s="60"/>
      <c r="BC122" s="74"/>
      <c r="BD122" s="51"/>
      <c r="BE122" s="52"/>
      <c r="BF122" s="52"/>
      <c r="BG122" s="52"/>
      <c r="BH122" s="52"/>
      <c r="BI122" s="52"/>
      <c r="BJ122" s="52"/>
      <c r="BK122" s="52"/>
      <c r="BL122" s="53"/>
      <c r="BM122" s="43">
        <f>AY122-BB122</f>
        <v>0</v>
      </c>
    </row>
    <row r="123" spans="2:55" ht="18.75" thickBot="1">
      <c r="B123" s="22"/>
      <c r="C123" s="23"/>
      <c r="D123" s="24"/>
      <c r="E123" s="25"/>
      <c r="F123" s="25"/>
      <c r="G123" s="26"/>
      <c r="H123" s="24"/>
      <c r="I123" s="25"/>
      <c r="J123" s="25"/>
      <c r="K123" s="25"/>
      <c r="L123" s="26"/>
      <c r="M123" s="54" t="s">
        <v>75</v>
      </c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27"/>
      <c r="AG123" s="55" t="s">
        <v>76</v>
      </c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6"/>
      <c r="AY123" s="25"/>
      <c r="AZ123" s="25"/>
      <c r="BA123" s="25"/>
      <c r="BB123" s="25"/>
      <c r="BC123" s="26"/>
    </row>
    <row r="124" ht="12.75" customHeight="1" thickBot="1"/>
    <row r="125" spans="2:55" ht="18.75" thickBot="1">
      <c r="B125" s="166" t="s">
        <v>43</v>
      </c>
      <c r="C125" s="168"/>
      <c r="D125" s="166" t="s">
        <v>17</v>
      </c>
      <c r="E125" s="167"/>
      <c r="F125" s="167"/>
      <c r="G125" s="167"/>
      <c r="H125" s="166" t="s">
        <v>1</v>
      </c>
      <c r="I125" s="167"/>
      <c r="J125" s="167"/>
      <c r="K125" s="167"/>
      <c r="L125" s="168"/>
      <c r="M125" s="166" t="s">
        <v>74</v>
      </c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8"/>
      <c r="AY125" s="166" t="s">
        <v>18</v>
      </c>
      <c r="AZ125" s="167"/>
      <c r="BA125" s="167"/>
      <c r="BB125" s="167"/>
      <c r="BC125" s="168"/>
    </row>
    <row r="126" spans="2:65" ht="18.75" thickBot="1">
      <c r="B126" s="61">
        <v>62</v>
      </c>
      <c r="C126" s="62"/>
      <c r="D126" s="63">
        <v>2</v>
      </c>
      <c r="E126" s="64"/>
      <c r="F126" s="64"/>
      <c r="G126" s="65"/>
      <c r="H126" s="66">
        <f>H122</f>
        <v>0.8333333333333321</v>
      </c>
      <c r="I126" s="67"/>
      <c r="J126" s="67"/>
      <c r="K126" s="67"/>
      <c r="L126" s="68"/>
      <c r="M126" s="69" t="str">
        <f>IF(U86=0,"",D86)</f>
        <v>Mannschaft A7</v>
      </c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20" t="s">
        <v>20</v>
      </c>
      <c r="AG126" s="57" t="str">
        <f>IF(U95=0,"",D95)</f>
        <v>Mannschaft B8</v>
      </c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8"/>
      <c r="AY126" s="59"/>
      <c r="AZ126" s="60"/>
      <c r="BA126" s="21" t="s">
        <v>19</v>
      </c>
      <c r="BB126" s="60"/>
      <c r="BC126" s="74"/>
      <c r="BD126" s="51"/>
      <c r="BE126" s="52"/>
      <c r="BF126" s="52"/>
      <c r="BG126" s="52"/>
      <c r="BH126" s="52"/>
      <c r="BI126" s="52"/>
      <c r="BJ126" s="52"/>
      <c r="BK126" s="52"/>
      <c r="BL126" s="53"/>
      <c r="BM126" s="43">
        <f>AY126-BB126</f>
        <v>0</v>
      </c>
    </row>
    <row r="127" spans="2:55" ht="18.75" thickBot="1">
      <c r="B127" s="22"/>
      <c r="C127" s="23"/>
      <c r="D127" s="24"/>
      <c r="E127" s="25"/>
      <c r="F127" s="25"/>
      <c r="G127" s="26"/>
      <c r="H127" s="24"/>
      <c r="I127" s="25"/>
      <c r="J127" s="25"/>
      <c r="K127" s="25"/>
      <c r="L127" s="26"/>
      <c r="M127" s="54" t="s">
        <v>77</v>
      </c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39"/>
      <c r="AG127" s="55" t="s">
        <v>78</v>
      </c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6"/>
      <c r="AY127" s="25"/>
      <c r="AZ127" s="25"/>
      <c r="BA127" s="25"/>
      <c r="BB127" s="25"/>
      <c r="BC127" s="26"/>
    </row>
    <row r="128" spans="2:55" ht="18">
      <c r="B128" s="35"/>
      <c r="C128" s="35"/>
      <c r="D128" s="36"/>
      <c r="E128" s="36"/>
      <c r="F128" s="36"/>
      <c r="G128" s="36"/>
      <c r="H128" s="36"/>
      <c r="I128" s="36"/>
      <c r="J128" s="36"/>
      <c r="K128" s="36"/>
      <c r="L128" s="36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7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6"/>
      <c r="AZ128" s="36"/>
      <c r="BA128" s="36"/>
      <c r="BB128" s="36"/>
      <c r="BC128" s="36"/>
    </row>
    <row r="129" spans="2:55" ht="18.75" thickBot="1">
      <c r="B129" s="35"/>
      <c r="C129" s="35"/>
      <c r="D129" s="36"/>
      <c r="E129" s="36"/>
      <c r="F129" s="36"/>
      <c r="G129" s="36"/>
      <c r="H129" s="36"/>
      <c r="I129" s="36"/>
      <c r="J129" s="36"/>
      <c r="K129" s="36"/>
      <c r="L129" s="36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7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6"/>
      <c r="AZ129" s="36"/>
      <c r="BA129" s="36"/>
      <c r="BB129" s="36"/>
      <c r="BC129" s="36"/>
    </row>
    <row r="130" spans="2:55" ht="18.75" thickBot="1">
      <c r="B130" s="319" t="s">
        <v>43</v>
      </c>
      <c r="C130" s="320"/>
      <c r="D130" s="319" t="s">
        <v>17</v>
      </c>
      <c r="E130" s="321"/>
      <c r="F130" s="321"/>
      <c r="G130" s="321"/>
      <c r="H130" s="319" t="s">
        <v>1</v>
      </c>
      <c r="I130" s="321"/>
      <c r="J130" s="321"/>
      <c r="K130" s="321"/>
      <c r="L130" s="320"/>
      <c r="M130" s="319" t="s">
        <v>79</v>
      </c>
      <c r="N130" s="321"/>
      <c r="O130" s="321"/>
      <c r="P130" s="321"/>
      <c r="Q130" s="321"/>
      <c r="R130" s="321"/>
      <c r="S130" s="321"/>
      <c r="T130" s="321"/>
      <c r="U130" s="321"/>
      <c r="V130" s="321"/>
      <c r="W130" s="321"/>
      <c r="X130" s="321"/>
      <c r="Y130" s="321"/>
      <c r="Z130" s="321"/>
      <c r="AA130" s="321"/>
      <c r="AB130" s="321"/>
      <c r="AC130" s="321"/>
      <c r="AD130" s="321"/>
      <c r="AE130" s="321"/>
      <c r="AF130" s="321"/>
      <c r="AG130" s="321"/>
      <c r="AH130" s="321"/>
      <c r="AI130" s="321"/>
      <c r="AJ130" s="321"/>
      <c r="AK130" s="321"/>
      <c r="AL130" s="321"/>
      <c r="AM130" s="321"/>
      <c r="AN130" s="321"/>
      <c r="AO130" s="321"/>
      <c r="AP130" s="321"/>
      <c r="AQ130" s="321"/>
      <c r="AR130" s="321"/>
      <c r="AS130" s="321"/>
      <c r="AT130" s="321"/>
      <c r="AU130" s="321"/>
      <c r="AV130" s="321"/>
      <c r="AW130" s="321"/>
      <c r="AX130" s="320"/>
      <c r="AY130" s="319" t="s">
        <v>18</v>
      </c>
      <c r="AZ130" s="321"/>
      <c r="BA130" s="321"/>
      <c r="BB130" s="321"/>
      <c r="BC130" s="320"/>
    </row>
    <row r="131" spans="2:65" ht="18.75" thickBot="1">
      <c r="B131" s="61">
        <v>63</v>
      </c>
      <c r="C131" s="62"/>
      <c r="D131" s="63">
        <v>1</v>
      </c>
      <c r="E131" s="64"/>
      <c r="F131" s="64"/>
      <c r="G131" s="65"/>
      <c r="H131" s="66">
        <f>H122+BN14</f>
        <v>0.847222222222221</v>
      </c>
      <c r="I131" s="67"/>
      <c r="J131" s="67"/>
      <c r="K131" s="67"/>
      <c r="L131" s="68"/>
      <c r="M131" s="69" t="str">
        <f>IF(U88=0,"",D88)</f>
        <v>Mannschaft A4</v>
      </c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20" t="s">
        <v>20</v>
      </c>
      <c r="AG131" s="57" t="str">
        <f>IF(U98=0,"",D98)</f>
        <v>Mannschaft B1</v>
      </c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8"/>
      <c r="AY131" s="59"/>
      <c r="AZ131" s="60"/>
      <c r="BA131" s="21" t="s">
        <v>19</v>
      </c>
      <c r="BB131" s="60"/>
      <c r="BC131" s="74"/>
      <c r="BD131" s="51"/>
      <c r="BE131" s="52"/>
      <c r="BF131" s="52"/>
      <c r="BG131" s="52"/>
      <c r="BH131" s="52"/>
      <c r="BI131" s="52"/>
      <c r="BJ131" s="52"/>
      <c r="BK131" s="52"/>
      <c r="BL131" s="53"/>
      <c r="BM131" s="43">
        <f>AY131-BB131</f>
        <v>0</v>
      </c>
    </row>
    <row r="132" spans="2:55" ht="18.75" thickBot="1">
      <c r="B132" s="22"/>
      <c r="C132" s="23"/>
      <c r="D132" s="24"/>
      <c r="E132" s="25"/>
      <c r="F132" s="25"/>
      <c r="G132" s="26"/>
      <c r="H132" s="24"/>
      <c r="I132" s="25"/>
      <c r="J132" s="25"/>
      <c r="K132" s="25"/>
      <c r="L132" s="26"/>
      <c r="M132" s="54" t="s">
        <v>81</v>
      </c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27"/>
      <c r="AG132" s="55" t="s">
        <v>82</v>
      </c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6"/>
      <c r="AY132" s="25"/>
      <c r="AZ132" s="25"/>
      <c r="BA132" s="25"/>
      <c r="BB132" s="25"/>
      <c r="BC132" s="26"/>
    </row>
    <row r="133" ht="12.75" customHeight="1" thickBot="1"/>
    <row r="134" spans="2:55" ht="18.75" thickBot="1">
      <c r="B134" s="319" t="s">
        <v>43</v>
      </c>
      <c r="C134" s="320"/>
      <c r="D134" s="319" t="s">
        <v>17</v>
      </c>
      <c r="E134" s="321"/>
      <c r="F134" s="321"/>
      <c r="G134" s="321"/>
      <c r="H134" s="319" t="s">
        <v>1</v>
      </c>
      <c r="I134" s="321"/>
      <c r="J134" s="321"/>
      <c r="K134" s="321"/>
      <c r="L134" s="320"/>
      <c r="M134" s="319" t="s">
        <v>80</v>
      </c>
      <c r="N134" s="321"/>
      <c r="O134" s="321"/>
      <c r="P134" s="321"/>
      <c r="Q134" s="321"/>
      <c r="R134" s="321"/>
      <c r="S134" s="321"/>
      <c r="T134" s="321"/>
      <c r="U134" s="321"/>
      <c r="V134" s="321"/>
      <c r="W134" s="321"/>
      <c r="X134" s="321"/>
      <c r="Y134" s="321"/>
      <c r="Z134" s="321"/>
      <c r="AA134" s="321"/>
      <c r="AB134" s="321"/>
      <c r="AC134" s="321"/>
      <c r="AD134" s="321"/>
      <c r="AE134" s="321"/>
      <c r="AF134" s="321"/>
      <c r="AG134" s="321"/>
      <c r="AH134" s="321"/>
      <c r="AI134" s="321"/>
      <c r="AJ134" s="321"/>
      <c r="AK134" s="321"/>
      <c r="AL134" s="321"/>
      <c r="AM134" s="321"/>
      <c r="AN134" s="321"/>
      <c r="AO134" s="321"/>
      <c r="AP134" s="321"/>
      <c r="AQ134" s="321"/>
      <c r="AR134" s="321"/>
      <c r="AS134" s="321"/>
      <c r="AT134" s="321"/>
      <c r="AU134" s="321"/>
      <c r="AV134" s="321"/>
      <c r="AW134" s="321"/>
      <c r="AX134" s="320"/>
      <c r="AY134" s="319" t="s">
        <v>18</v>
      </c>
      <c r="AZ134" s="321"/>
      <c r="BA134" s="321"/>
      <c r="BB134" s="321"/>
      <c r="BC134" s="320"/>
    </row>
    <row r="135" spans="2:65" ht="18.75" thickBot="1">
      <c r="B135" s="61">
        <v>64</v>
      </c>
      <c r="C135" s="62"/>
      <c r="D135" s="63">
        <v>2</v>
      </c>
      <c r="E135" s="64"/>
      <c r="F135" s="64"/>
      <c r="G135" s="65"/>
      <c r="H135" s="66">
        <f>H131</f>
        <v>0.847222222222221</v>
      </c>
      <c r="I135" s="67"/>
      <c r="J135" s="67"/>
      <c r="K135" s="67"/>
      <c r="L135" s="68"/>
      <c r="M135" s="69" t="str">
        <f>IF(U87=0,"",D87)</f>
        <v>Mannschaft A6</v>
      </c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20" t="s">
        <v>20</v>
      </c>
      <c r="AG135" s="57" t="str">
        <f>IF(U97=0,"",D97)</f>
        <v>Mannschaft B6</v>
      </c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8"/>
      <c r="AY135" s="59"/>
      <c r="AZ135" s="60"/>
      <c r="BA135" s="21" t="s">
        <v>19</v>
      </c>
      <c r="BB135" s="60"/>
      <c r="BC135" s="74"/>
      <c r="BD135" s="51"/>
      <c r="BE135" s="52"/>
      <c r="BF135" s="52"/>
      <c r="BG135" s="52"/>
      <c r="BH135" s="52"/>
      <c r="BI135" s="52"/>
      <c r="BJ135" s="52"/>
      <c r="BK135" s="52"/>
      <c r="BL135" s="53"/>
      <c r="BM135" s="43">
        <f>AY135-BB135</f>
        <v>0</v>
      </c>
    </row>
    <row r="136" spans="2:55" ht="18.75" thickBot="1">
      <c r="B136" s="22"/>
      <c r="C136" s="23"/>
      <c r="D136" s="24"/>
      <c r="E136" s="25"/>
      <c r="F136" s="25"/>
      <c r="G136" s="26"/>
      <c r="H136" s="24"/>
      <c r="I136" s="25"/>
      <c r="J136" s="25"/>
      <c r="K136" s="25"/>
      <c r="L136" s="26"/>
      <c r="M136" s="54" t="s">
        <v>83</v>
      </c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39"/>
      <c r="AG136" s="55" t="s">
        <v>84</v>
      </c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6"/>
      <c r="AY136" s="25"/>
      <c r="AZ136" s="25"/>
      <c r="BA136" s="25"/>
      <c r="BB136" s="25"/>
      <c r="BC136" s="26"/>
    </row>
    <row r="137" spans="2:55" ht="18">
      <c r="B137" s="35"/>
      <c r="C137" s="35"/>
      <c r="D137" s="36"/>
      <c r="E137" s="36"/>
      <c r="F137" s="36"/>
      <c r="G137" s="36"/>
      <c r="H137" s="36"/>
      <c r="I137" s="36"/>
      <c r="J137" s="36"/>
      <c r="K137" s="36"/>
      <c r="L137" s="36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7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6"/>
      <c r="AZ137" s="36"/>
      <c r="BA137" s="36"/>
      <c r="BB137" s="36"/>
      <c r="BC137" s="36"/>
    </row>
    <row r="138" spans="2:55" ht="18.75" thickBot="1">
      <c r="B138" s="35"/>
      <c r="C138" s="35"/>
      <c r="D138" s="36"/>
      <c r="E138" s="36"/>
      <c r="F138" s="36"/>
      <c r="G138" s="36"/>
      <c r="H138" s="36"/>
      <c r="I138" s="36"/>
      <c r="J138" s="36"/>
      <c r="K138" s="36"/>
      <c r="L138" s="36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7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6"/>
      <c r="AZ138" s="36"/>
      <c r="BA138" s="36"/>
      <c r="BB138" s="36"/>
      <c r="BC138" s="36"/>
    </row>
    <row r="139" spans="2:55" ht="18.75" thickBot="1">
      <c r="B139" s="71" t="s">
        <v>43</v>
      </c>
      <c r="C139" s="73"/>
      <c r="D139" s="71" t="s">
        <v>17</v>
      </c>
      <c r="E139" s="72"/>
      <c r="F139" s="72"/>
      <c r="G139" s="72"/>
      <c r="H139" s="71" t="s">
        <v>1</v>
      </c>
      <c r="I139" s="72"/>
      <c r="J139" s="72"/>
      <c r="K139" s="72"/>
      <c r="L139" s="73"/>
      <c r="M139" s="71" t="s">
        <v>85</v>
      </c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3"/>
      <c r="AY139" s="71" t="s">
        <v>18</v>
      </c>
      <c r="AZ139" s="72"/>
      <c r="BA139" s="72"/>
      <c r="BB139" s="72"/>
      <c r="BC139" s="73"/>
    </row>
    <row r="140" spans="2:65" ht="18.75" thickBot="1">
      <c r="B140" s="61">
        <v>65</v>
      </c>
      <c r="C140" s="62"/>
      <c r="D140" s="63">
        <v>1</v>
      </c>
      <c r="E140" s="64"/>
      <c r="F140" s="64"/>
      <c r="G140" s="65"/>
      <c r="H140" s="66">
        <f>H131+BN14</f>
        <v>0.8611111111111098</v>
      </c>
      <c r="I140" s="67"/>
      <c r="J140" s="67"/>
      <c r="K140" s="67"/>
      <c r="L140" s="68"/>
      <c r="M140" s="69">
        <f>IF((OR(AY122="",BB122="")),"",IF(BM122&lt;0,M122,AG122))</f>
      </c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20" t="s">
        <v>20</v>
      </c>
      <c r="AG140" s="57">
        <f>IF((OR(AY126="",BB126="")),"",IF(BM126&lt;0,M126,AG126))</f>
      </c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8"/>
      <c r="AY140" s="59"/>
      <c r="AZ140" s="60"/>
      <c r="BA140" s="21" t="s">
        <v>19</v>
      </c>
      <c r="BB140" s="60"/>
      <c r="BC140" s="74"/>
      <c r="BD140" s="51"/>
      <c r="BE140" s="52"/>
      <c r="BF140" s="52"/>
      <c r="BG140" s="52"/>
      <c r="BH140" s="52"/>
      <c r="BI140" s="52"/>
      <c r="BJ140" s="52"/>
      <c r="BK140" s="52"/>
      <c r="BL140" s="53"/>
      <c r="BM140" s="43">
        <f>AY140-BB140</f>
        <v>0</v>
      </c>
    </row>
    <row r="141" spans="2:55" ht="18.75" thickBot="1">
      <c r="B141" s="22"/>
      <c r="C141" s="23"/>
      <c r="D141" s="24"/>
      <c r="E141" s="25"/>
      <c r="F141" s="25"/>
      <c r="G141" s="26"/>
      <c r="H141" s="24"/>
      <c r="I141" s="25"/>
      <c r="J141" s="25"/>
      <c r="K141" s="25"/>
      <c r="L141" s="26"/>
      <c r="M141" s="54" t="s">
        <v>87</v>
      </c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27"/>
      <c r="AG141" s="55" t="s">
        <v>88</v>
      </c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6"/>
      <c r="AY141" s="25"/>
      <c r="AZ141" s="25"/>
      <c r="BA141" s="25"/>
      <c r="BB141" s="25"/>
      <c r="BC141" s="26"/>
    </row>
    <row r="142" ht="12.75" customHeight="1" thickBot="1"/>
    <row r="143" spans="2:55" ht="18.75" thickBot="1">
      <c r="B143" s="71" t="s">
        <v>43</v>
      </c>
      <c r="C143" s="73"/>
      <c r="D143" s="71" t="s">
        <v>17</v>
      </c>
      <c r="E143" s="72"/>
      <c r="F143" s="72"/>
      <c r="G143" s="72"/>
      <c r="H143" s="71" t="s">
        <v>1</v>
      </c>
      <c r="I143" s="72"/>
      <c r="J143" s="72"/>
      <c r="K143" s="72"/>
      <c r="L143" s="73"/>
      <c r="M143" s="71" t="s">
        <v>86</v>
      </c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3"/>
      <c r="AY143" s="71" t="s">
        <v>18</v>
      </c>
      <c r="AZ143" s="72"/>
      <c r="BA143" s="72"/>
      <c r="BB143" s="72"/>
      <c r="BC143" s="73"/>
    </row>
    <row r="144" spans="2:65" ht="18.75" thickBot="1">
      <c r="B144" s="61">
        <v>66</v>
      </c>
      <c r="C144" s="62"/>
      <c r="D144" s="63">
        <v>2</v>
      </c>
      <c r="E144" s="64"/>
      <c r="F144" s="64"/>
      <c r="G144" s="65"/>
      <c r="H144" s="66">
        <f>H140</f>
        <v>0.8611111111111098</v>
      </c>
      <c r="I144" s="67"/>
      <c r="J144" s="67"/>
      <c r="K144" s="67"/>
      <c r="L144" s="68"/>
      <c r="M144" s="69">
        <f>IF((OR(AY122="",BB122="")),"",IF(BM122&gt;0,M122,AG122))</f>
      </c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20" t="s">
        <v>20</v>
      </c>
      <c r="AG144" s="57">
        <f>IF((OR(AY126="",BB126="")),"",IF(BM126&gt;0,M126,AG126))</f>
      </c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8"/>
      <c r="AY144" s="59"/>
      <c r="AZ144" s="60"/>
      <c r="BA144" s="21" t="s">
        <v>19</v>
      </c>
      <c r="BB144" s="60"/>
      <c r="BC144" s="74"/>
      <c r="BD144" s="51"/>
      <c r="BE144" s="52"/>
      <c r="BF144" s="52"/>
      <c r="BG144" s="52"/>
      <c r="BH144" s="52"/>
      <c r="BI144" s="52"/>
      <c r="BJ144" s="52"/>
      <c r="BK144" s="52"/>
      <c r="BL144" s="53"/>
      <c r="BM144" s="43">
        <f>AY144-BB144</f>
        <v>0</v>
      </c>
    </row>
    <row r="145" spans="2:55" ht="18.75" thickBot="1">
      <c r="B145" s="22"/>
      <c r="C145" s="23"/>
      <c r="D145" s="24"/>
      <c r="E145" s="25"/>
      <c r="F145" s="25"/>
      <c r="G145" s="26"/>
      <c r="H145" s="24"/>
      <c r="I145" s="25"/>
      <c r="J145" s="25"/>
      <c r="K145" s="25"/>
      <c r="L145" s="26"/>
      <c r="M145" s="54" t="s">
        <v>89</v>
      </c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39"/>
      <c r="AG145" s="55" t="s">
        <v>90</v>
      </c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6"/>
      <c r="AY145" s="25"/>
      <c r="AZ145" s="25"/>
      <c r="BA145" s="25"/>
      <c r="BB145" s="25"/>
      <c r="BC145" s="26"/>
    </row>
    <row r="146" spans="2:55" ht="18">
      <c r="B146" s="35"/>
      <c r="C146" s="35"/>
      <c r="D146" s="36"/>
      <c r="E146" s="36"/>
      <c r="F146" s="36"/>
      <c r="G146" s="36"/>
      <c r="H146" s="36"/>
      <c r="I146" s="36"/>
      <c r="J146" s="36"/>
      <c r="K146" s="36"/>
      <c r="L146" s="36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7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6"/>
      <c r="AZ146" s="36"/>
      <c r="BA146" s="36"/>
      <c r="BB146" s="36"/>
      <c r="BC146" s="36"/>
    </row>
    <row r="147" spans="2:55" ht="18.75" thickBot="1">
      <c r="B147" s="35"/>
      <c r="C147" s="35"/>
      <c r="D147" s="36"/>
      <c r="E147" s="36"/>
      <c r="F147" s="36"/>
      <c r="G147" s="36"/>
      <c r="H147" s="36"/>
      <c r="I147" s="36"/>
      <c r="J147" s="36"/>
      <c r="K147" s="36"/>
      <c r="L147" s="36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7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6"/>
      <c r="AZ147" s="36"/>
      <c r="BA147" s="36"/>
      <c r="BB147" s="36"/>
      <c r="BC147" s="36"/>
    </row>
    <row r="148" spans="13:50" ht="18.75" thickBot="1">
      <c r="M148" s="282" t="s">
        <v>44</v>
      </c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4"/>
    </row>
    <row r="149" spans="13:50" ht="18">
      <c r="M149" s="273" t="s">
        <v>4</v>
      </c>
      <c r="N149" s="274"/>
      <c r="O149" s="275"/>
      <c r="P149" s="264">
        <f>IF((OR(AY144="",BB144="")),"",IF(BM144&gt;0,M144,AG144))</f>
      </c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5"/>
      <c r="AI149" s="265"/>
      <c r="AJ149" s="265"/>
      <c r="AK149" s="265"/>
      <c r="AL149" s="265"/>
      <c r="AM149" s="265"/>
      <c r="AN149" s="265"/>
      <c r="AO149" s="265"/>
      <c r="AP149" s="265"/>
      <c r="AQ149" s="265"/>
      <c r="AR149" s="265"/>
      <c r="AS149" s="265"/>
      <c r="AT149" s="265"/>
      <c r="AU149" s="265"/>
      <c r="AV149" s="265"/>
      <c r="AW149" s="265"/>
      <c r="AX149" s="266"/>
    </row>
    <row r="150" spans="13:50" ht="18">
      <c r="M150" s="279" t="s">
        <v>5</v>
      </c>
      <c r="N150" s="280"/>
      <c r="O150" s="281"/>
      <c r="P150" s="267">
        <f>IF((OR(AY144="",BB144="")),"",IF(BM144&lt;0,M144,AG144))</f>
      </c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68"/>
      <c r="AG150" s="268"/>
      <c r="AH150" s="268"/>
      <c r="AI150" s="268"/>
      <c r="AJ150" s="268"/>
      <c r="AK150" s="268"/>
      <c r="AL150" s="268"/>
      <c r="AM150" s="268"/>
      <c r="AN150" s="268"/>
      <c r="AO150" s="268"/>
      <c r="AP150" s="268"/>
      <c r="AQ150" s="268"/>
      <c r="AR150" s="268"/>
      <c r="AS150" s="268"/>
      <c r="AT150" s="268"/>
      <c r="AU150" s="268"/>
      <c r="AV150" s="268"/>
      <c r="AW150" s="268"/>
      <c r="AX150" s="269"/>
    </row>
    <row r="151" spans="13:50" ht="18">
      <c r="M151" s="279" t="s">
        <v>6</v>
      </c>
      <c r="N151" s="280"/>
      <c r="O151" s="281"/>
      <c r="P151" s="267">
        <f>IF((OR(AY140="",BB140="")),"",IF(BM140&gt;0,M140,AG140))</f>
      </c>
      <c r="Q151" s="268"/>
      <c r="R151" s="268"/>
      <c r="S151" s="268"/>
      <c r="T151" s="268"/>
      <c r="U151" s="268"/>
      <c r="V151" s="268"/>
      <c r="W151" s="268"/>
      <c r="X151" s="268"/>
      <c r="Y151" s="268"/>
      <c r="Z151" s="268"/>
      <c r="AA151" s="268"/>
      <c r="AB151" s="268"/>
      <c r="AC151" s="268"/>
      <c r="AD151" s="268"/>
      <c r="AE151" s="268"/>
      <c r="AF151" s="268"/>
      <c r="AG151" s="268"/>
      <c r="AH151" s="268"/>
      <c r="AI151" s="268"/>
      <c r="AJ151" s="268"/>
      <c r="AK151" s="268"/>
      <c r="AL151" s="268"/>
      <c r="AM151" s="268"/>
      <c r="AN151" s="268"/>
      <c r="AO151" s="268"/>
      <c r="AP151" s="268"/>
      <c r="AQ151" s="268"/>
      <c r="AR151" s="268"/>
      <c r="AS151" s="268"/>
      <c r="AT151" s="268"/>
      <c r="AU151" s="268"/>
      <c r="AV151" s="268"/>
      <c r="AW151" s="268"/>
      <c r="AX151" s="269"/>
    </row>
    <row r="152" spans="13:50" ht="18">
      <c r="M152" s="279" t="s">
        <v>7</v>
      </c>
      <c r="N152" s="280"/>
      <c r="O152" s="281"/>
      <c r="P152" s="267">
        <f>IF((OR(AY140="",BB140="")),"",IF(BM140&lt;0,M140,AG140))</f>
      </c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68"/>
      <c r="AG152" s="268"/>
      <c r="AH152" s="268"/>
      <c r="AI152" s="268"/>
      <c r="AJ152" s="268"/>
      <c r="AK152" s="268"/>
      <c r="AL152" s="268"/>
      <c r="AM152" s="268"/>
      <c r="AN152" s="268"/>
      <c r="AO152" s="268"/>
      <c r="AP152" s="268"/>
      <c r="AQ152" s="268"/>
      <c r="AR152" s="268"/>
      <c r="AS152" s="268"/>
      <c r="AT152" s="268"/>
      <c r="AU152" s="268"/>
      <c r="AV152" s="268"/>
      <c r="AW152" s="268"/>
      <c r="AX152" s="269"/>
    </row>
    <row r="153" spans="13:50" ht="18">
      <c r="M153" s="279" t="s">
        <v>49</v>
      </c>
      <c r="N153" s="280"/>
      <c r="O153" s="281"/>
      <c r="P153" s="267">
        <f>IF((OR(AY135="",BB135="")),"",IF(BM135&gt;0,M135,AG135))</f>
      </c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  <c r="AA153" s="268"/>
      <c r="AB153" s="268"/>
      <c r="AC153" s="268"/>
      <c r="AD153" s="268"/>
      <c r="AE153" s="268"/>
      <c r="AF153" s="268"/>
      <c r="AG153" s="268"/>
      <c r="AH153" s="268"/>
      <c r="AI153" s="268"/>
      <c r="AJ153" s="268"/>
      <c r="AK153" s="268"/>
      <c r="AL153" s="268"/>
      <c r="AM153" s="268"/>
      <c r="AN153" s="268"/>
      <c r="AO153" s="268"/>
      <c r="AP153" s="268"/>
      <c r="AQ153" s="268"/>
      <c r="AR153" s="268"/>
      <c r="AS153" s="268"/>
      <c r="AT153" s="268"/>
      <c r="AU153" s="268"/>
      <c r="AV153" s="268"/>
      <c r="AW153" s="268"/>
      <c r="AX153" s="269"/>
    </row>
    <row r="154" spans="13:50" ht="18">
      <c r="M154" s="279" t="s">
        <v>52</v>
      </c>
      <c r="N154" s="280"/>
      <c r="O154" s="281"/>
      <c r="P154" s="267">
        <f>IF((OR(AY135="",BB135="")),"",IF(BM135&lt;0,M135,AG135))</f>
      </c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68"/>
      <c r="AG154" s="268"/>
      <c r="AH154" s="268"/>
      <c r="AI154" s="268"/>
      <c r="AJ154" s="268"/>
      <c r="AK154" s="268"/>
      <c r="AL154" s="268"/>
      <c r="AM154" s="268"/>
      <c r="AN154" s="268"/>
      <c r="AO154" s="268"/>
      <c r="AP154" s="268"/>
      <c r="AQ154" s="268"/>
      <c r="AR154" s="268"/>
      <c r="AS154" s="268"/>
      <c r="AT154" s="268"/>
      <c r="AU154" s="268"/>
      <c r="AV154" s="268"/>
      <c r="AW154" s="268"/>
      <c r="AX154" s="269"/>
    </row>
    <row r="155" spans="13:50" ht="18">
      <c r="M155" s="279" t="s">
        <v>53</v>
      </c>
      <c r="N155" s="280"/>
      <c r="O155" s="281"/>
      <c r="P155" s="267">
        <f>IF((OR(AY131="",BB131="")),"",IF(BM131&gt;0,M131,AG131))</f>
      </c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  <c r="AA155" s="268"/>
      <c r="AB155" s="268"/>
      <c r="AC155" s="268"/>
      <c r="AD155" s="268"/>
      <c r="AE155" s="268"/>
      <c r="AF155" s="268"/>
      <c r="AG155" s="268"/>
      <c r="AH155" s="268"/>
      <c r="AI155" s="268"/>
      <c r="AJ155" s="268"/>
      <c r="AK155" s="268"/>
      <c r="AL155" s="268"/>
      <c r="AM155" s="268"/>
      <c r="AN155" s="268"/>
      <c r="AO155" s="268"/>
      <c r="AP155" s="268"/>
      <c r="AQ155" s="268"/>
      <c r="AR155" s="268"/>
      <c r="AS155" s="268"/>
      <c r="AT155" s="268"/>
      <c r="AU155" s="268"/>
      <c r="AV155" s="268"/>
      <c r="AW155" s="268"/>
      <c r="AX155" s="269"/>
    </row>
    <row r="156" spans="13:50" ht="18">
      <c r="M156" s="279" t="s">
        <v>54</v>
      </c>
      <c r="N156" s="280"/>
      <c r="O156" s="281"/>
      <c r="P156" s="267">
        <f>IF((OR(AY131="",BB131="")),"",IF(BM131&lt;0,M131,AG131))</f>
      </c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68"/>
      <c r="AG156" s="268"/>
      <c r="AH156" s="268"/>
      <c r="AI156" s="268"/>
      <c r="AJ156" s="268"/>
      <c r="AK156" s="268"/>
      <c r="AL156" s="268"/>
      <c r="AM156" s="268"/>
      <c r="AN156" s="268"/>
      <c r="AO156" s="268"/>
      <c r="AP156" s="268"/>
      <c r="AQ156" s="268"/>
      <c r="AR156" s="268"/>
      <c r="AS156" s="268"/>
      <c r="AT156" s="268"/>
      <c r="AU156" s="268"/>
      <c r="AV156" s="268"/>
      <c r="AW156" s="268"/>
      <c r="AX156" s="269"/>
    </row>
    <row r="157" spans="13:50" ht="18">
      <c r="M157" s="279" t="s">
        <v>91</v>
      </c>
      <c r="N157" s="280"/>
      <c r="O157" s="281"/>
      <c r="P157" s="267">
        <f>IF((OR(AY117="",BB117="")),"",IF(BM117&gt;0,M117,AG117))</f>
      </c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  <c r="AA157" s="268"/>
      <c r="AB157" s="268"/>
      <c r="AC157" s="268"/>
      <c r="AD157" s="268"/>
      <c r="AE157" s="268"/>
      <c r="AF157" s="268"/>
      <c r="AG157" s="268"/>
      <c r="AH157" s="268"/>
      <c r="AI157" s="268"/>
      <c r="AJ157" s="268"/>
      <c r="AK157" s="268"/>
      <c r="AL157" s="268"/>
      <c r="AM157" s="268"/>
      <c r="AN157" s="268"/>
      <c r="AO157" s="268"/>
      <c r="AP157" s="268"/>
      <c r="AQ157" s="268"/>
      <c r="AR157" s="268"/>
      <c r="AS157" s="268"/>
      <c r="AT157" s="268"/>
      <c r="AU157" s="268"/>
      <c r="AV157" s="268"/>
      <c r="AW157" s="268"/>
      <c r="AX157" s="269"/>
    </row>
    <row r="158" spans="13:50" ht="18">
      <c r="M158" s="279" t="s">
        <v>92</v>
      </c>
      <c r="N158" s="280"/>
      <c r="O158" s="281"/>
      <c r="P158" s="267">
        <f>IF((OR(AY117="",BB117="")),"",IF(BM117&lt;0,M117,AG117))</f>
      </c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68"/>
      <c r="AG158" s="268"/>
      <c r="AH158" s="268"/>
      <c r="AI158" s="268"/>
      <c r="AJ158" s="268"/>
      <c r="AK158" s="268"/>
      <c r="AL158" s="268"/>
      <c r="AM158" s="268"/>
      <c r="AN158" s="268"/>
      <c r="AO158" s="268"/>
      <c r="AP158" s="268"/>
      <c r="AQ158" s="268"/>
      <c r="AR158" s="268"/>
      <c r="AS158" s="268"/>
      <c r="AT158" s="268"/>
      <c r="AU158" s="268"/>
      <c r="AV158" s="268"/>
      <c r="AW158" s="268"/>
      <c r="AX158" s="269"/>
    </row>
    <row r="159" spans="13:50" ht="18">
      <c r="M159" s="279" t="s">
        <v>93</v>
      </c>
      <c r="N159" s="280"/>
      <c r="O159" s="281"/>
      <c r="P159" s="267">
        <f>IF((OR(AY113="",BB113="")),"",IF(BM113&gt;0,M113,AG113))</f>
      </c>
      <c r="Q159" s="268"/>
      <c r="R159" s="268"/>
      <c r="S159" s="268"/>
      <c r="T159" s="268"/>
      <c r="U159" s="268"/>
      <c r="V159" s="268"/>
      <c r="W159" s="268"/>
      <c r="X159" s="268"/>
      <c r="Y159" s="268"/>
      <c r="Z159" s="268"/>
      <c r="AA159" s="268"/>
      <c r="AB159" s="268"/>
      <c r="AC159" s="268"/>
      <c r="AD159" s="268"/>
      <c r="AE159" s="268"/>
      <c r="AF159" s="268"/>
      <c r="AG159" s="268"/>
      <c r="AH159" s="268"/>
      <c r="AI159" s="268"/>
      <c r="AJ159" s="268"/>
      <c r="AK159" s="268"/>
      <c r="AL159" s="268"/>
      <c r="AM159" s="268"/>
      <c r="AN159" s="268"/>
      <c r="AO159" s="268"/>
      <c r="AP159" s="268"/>
      <c r="AQ159" s="268"/>
      <c r="AR159" s="268"/>
      <c r="AS159" s="268"/>
      <c r="AT159" s="268"/>
      <c r="AU159" s="268"/>
      <c r="AV159" s="268"/>
      <c r="AW159" s="268"/>
      <c r="AX159" s="269"/>
    </row>
    <row r="160" spans="13:50" ht="18">
      <c r="M160" s="279" t="s">
        <v>94</v>
      </c>
      <c r="N160" s="280"/>
      <c r="O160" s="281"/>
      <c r="P160" s="267">
        <f>IF((OR(AY113="",BB113="")),"",IF(BM113&lt;0,M113,AG113))</f>
      </c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  <c r="AD160" s="268"/>
      <c r="AE160" s="268"/>
      <c r="AF160" s="268"/>
      <c r="AG160" s="268"/>
      <c r="AH160" s="268"/>
      <c r="AI160" s="268"/>
      <c r="AJ160" s="268"/>
      <c r="AK160" s="268"/>
      <c r="AL160" s="268"/>
      <c r="AM160" s="268"/>
      <c r="AN160" s="268"/>
      <c r="AO160" s="268"/>
      <c r="AP160" s="268"/>
      <c r="AQ160" s="268"/>
      <c r="AR160" s="268"/>
      <c r="AS160" s="268"/>
      <c r="AT160" s="268"/>
      <c r="AU160" s="268"/>
      <c r="AV160" s="268"/>
      <c r="AW160" s="268"/>
      <c r="AX160" s="269"/>
    </row>
    <row r="161" spans="13:50" ht="18">
      <c r="M161" s="279" t="s">
        <v>95</v>
      </c>
      <c r="N161" s="280"/>
      <c r="O161" s="281"/>
      <c r="P161" s="267">
        <f>IF((OR(AY109="",BB109="")),"",IF(BM109&gt;0,M109,AG109))</f>
      </c>
      <c r="Q161" s="268"/>
      <c r="R161" s="268"/>
      <c r="S161" s="268"/>
      <c r="T161" s="268"/>
      <c r="U161" s="268"/>
      <c r="V161" s="268"/>
      <c r="W161" s="268"/>
      <c r="X161" s="268"/>
      <c r="Y161" s="268"/>
      <c r="Z161" s="268"/>
      <c r="AA161" s="268"/>
      <c r="AB161" s="268"/>
      <c r="AC161" s="268"/>
      <c r="AD161" s="268"/>
      <c r="AE161" s="268"/>
      <c r="AF161" s="268"/>
      <c r="AG161" s="268"/>
      <c r="AH161" s="268"/>
      <c r="AI161" s="268"/>
      <c r="AJ161" s="268"/>
      <c r="AK161" s="268"/>
      <c r="AL161" s="268"/>
      <c r="AM161" s="268"/>
      <c r="AN161" s="268"/>
      <c r="AO161" s="268"/>
      <c r="AP161" s="268"/>
      <c r="AQ161" s="268"/>
      <c r="AR161" s="268"/>
      <c r="AS161" s="268"/>
      <c r="AT161" s="268"/>
      <c r="AU161" s="268"/>
      <c r="AV161" s="268"/>
      <c r="AW161" s="268"/>
      <c r="AX161" s="269"/>
    </row>
    <row r="162" spans="13:50" ht="18">
      <c r="M162" s="279" t="s">
        <v>96</v>
      </c>
      <c r="N162" s="280"/>
      <c r="O162" s="281"/>
      <c r="P162" s="267">
        <f>IF((OR(AY109="",BB109="")),"",IF(BM109&lt;0,M109,AG109))</f>
      </c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68"/>
      <c r="AG162" s="268"/>
      <c r="AH162" s="268"/>
      <c r="AI162" s="268"/>
      <c r="AJ162" s="268"/>
      <c r="AK162" s="268"/>
      <c r="AL162" s="268"/>
      <c r="AM162" s="268"/>
      <c r="AN162" s="268"/>
      <c r="AO162" s="268"/>
      <c r="AP162" s="268"/>
      <c r="AQ162" s="268"/>
      <c r="AR162" s="268"/>
      <c r="AS162" s="268"/>
      <c r="AT162" s="268"/>
      <c r="AU162" s="268"/>
      <c r="AV162" s="268"/>
      <c r="AW162" s="268"/>
      <c r="AX162" s="269"/>
    </row>
    <row r="163" spans="13:50" ht="18">
      <c r="M163" s="279" t="s">
        <v>97</v>
      </c>
      <c r="N163" s="280"/>
      <c r="O163" s="281"/>
      <c r="P163" s="267">
        <f>IF((OR(AY105="",BB105="")),"",IF(BM105&gt;0,M105,AG105))</f>
      </c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  <c r="AA163" s="268"/>
      <c r="AB163" s="268"/>
      <c r="AC163" s="268"/>
      <c r="AD163" s="268"/>
      <c r="AE163" s="268"/>
      <c r="AF163" s="268"/>
      <c r="AG163" s="268"/>
      <c r="AH163" s="268"/>
      <c r="AI163" s="268"/>
      <c r="AJ163" s="268"/>
      <c r="AK163" s="268"/>
      <c r="AL163" s="268"/>
      <c r="AM163" s="268"/>
      <c r="AN163" s="268"/>
      <c r="AO163" s="268"/>
      <c r="AP163" s="268"/>
      <c r="AQ163" s="268"/>
      <c r="AR163" s="268"/>
      <c r="AS163" s="268"/>
      <c r="AT163" s="268"/>
      <c r="AU163" s="268"/>
      <c r="AV163" s="268"/>
      <c r="AW163" s="268"/>
      <c r="AX163" s="269"/>
    </row>
    <row r="164" spans="13:50" ht="18.75" thickBot="1">
      <c r="M164" s="261" t="s">
        <v>98</v>
      </c>
      <c r="N164" s="262"/>
      <c r="O164" s="263"/>
      <c r="P164" s="270">
        <f>IF((OR(AY105="",BB105="")),"",IF(BM105&lt;0,M105,AG105))</f>
      </c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  <c r="AB164" s="271"/>
      <c r="AC164" s="271"/>
      <c r="AD164" s="271"/>
      <c r="AE164" s="271"/>
      <c r="AF164" s="271"/>
      <c r="AG164" s="271"/>
      <c r="AH164" s="271"/>
      <c r="AI164" s="271"/>
      <c r="AJ164" s="271"/>
      <c r="AK164" s="271"/>
      <c r="AL164" s="271"/>
      <c r="AM164" s="271"/>
      <c r="AN164" s="271"/>
      <c r="AO164" s="271"/>
      <c r="AP164" s="271"/>
      <c r="AQ164" s="271"/>
      <c r="AR164" s="271"/>
      <c r="AS164" s="271"/>
      <c r="AT164" s="271"/>
      <c r="AU164" s="271"/>
      <c r="AV164" s="271"/>
      <c r="AW164" s="271"/>
      <c r="AX164" s="272"/>
    </row>
    <row r="165" spans="13:50" ht="18"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</row>
    <row r="166" spans="13:50" ht="18"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</row>
    <row r="167" spans="13:50" ht="18"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</row>
    <row r="168" spans="13:50" ht="18"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</row>
  </sheetData>
  <sheetProtection password="F4F0" sheet="1" objects="1" scenarios="1"/>
  <mergeCells count="870">
    <mergeCell ref="M158:O158"/>
    <mergeCell ref="P158:AX158"/>
    <mergeCell ref="M163:O163"/>
    <mergeCell ref="P163:AX163"/>
    <mergeCell ref="M161:O161"/>
    <mergeCell ref="P161:AX161"/>
    <mergeCell ref="M162:O162"/>
    <mergeCell ref="P162:AX162"/>
    <mergeCell ref="M152:O152"/>
    <mergeCell ref="P152:AX152"/>
    <mergeCell ref="M153:O153"/>
    <mergeCell ref="P153:AX153"/>
    <mergeCell ref="M154:O154"/>
    <mergeCell ref="P154:AX154"/>
    <mergeCell ref="M160:O160"/>
    <mergeCell ref="P160:AX160"/>
    <mergeCell ref="M155:O155"/>
    <mergeCell ref="P155:AX155"/>
    <mergeCell ref="M156:O156"/>
    <mergeCell ref="P156:AX156"/>
    <mergeCell ref="M159:O159"/>
    <mergeCell ref="P159:AX159"/>
    <mergeCell ref="M157:O157"/>
    <mergeCell ref="P157:AX157"/>
    <mergeCell ref="BB135:BC135"/>
    <mergeCell ref="BD135:BL135"/>
    <mergeCell ref="M136:AE136"/>
    <mergeCell ref="AG136:AX136"/>
    <mergeCell ref="AG135:AX135"/>
    <mergeCell ref="AY135:AZ135"/>
    <mergeCell ref="AY139:BC139"/>
    <mergeCell ref="AG140:AX140"/>
    <mergeCell ref="BD131:BL131"/>
    <mergeCell ref="M132:AE132"/>
    <mergeCell ref="AG132:AX132"/>
    <mergeCell ref="AY131:AZ131"/>
    <mergeCell ref="BB131:BC131"/>
    <mergeCell ref="AY134:BC134"/>
    <mergeCell ref="AG131:AX131"/>
    <mergeCell ref="AY140:AZ140"/>
    <mergeCell ref="B134:C134"/>
    <mergeCell ref="D134:G134"/>
    <mergeCell ref="H134:L134"/>
    <mergeCell ref="M134:AX134"/>
    <mergeCell ref="B135:C135"/>
    <mergeCell ref="D135:G135"/>
    <mergeCell ref="H135:L135"/>
    <mergeCell ref="M135:AE135"/>
    <mergeCell ref="B131:C131"/>
    <mergeCell ref="D131:G131"/>
    <mergeCell ref="H131:L131"/>
    <mergeCell ref="M131:AE131"/>
    <mergeCell ref="B121:C121"/>
    <mergeCell ref="D121:G121"/>
    <mergeCell ref="H121:L121"/>
    <mergeCell ref="M121:AX121"/>
    <mergeCell ref="AY130:BC130"/>
    <mergeCell ref="BB122:BC122"/>
    <mergeCell ref="H122:L122"/>
    <mergeCell ref="M130:AX130"/>
    <mergeCell ref="AY121:BC121"/>
    <mergeCell ref="BD122:BL122"/>
    <mergeCell ref="M123:AE123"/>
    <mergeCell ref="AG123:AX123"/>
    <mergeCell ref="M122:AE122"/>
    <mergeCell ref="AG122:AX122"/>
    <mergeCell ref="B126:C126"/>
    <mergeCell ref="B125:C125"/>
    <mergeCell ref="D125:G125"/>
    <mergeCell ref="H125:L125"/>
    <mergeCell ref="M125:AX125"/>
    <mergeCell ref="BB126:BC126"/>
    <mergeCell ref="BB117:BC117"/>
    <mergeCell ref="BD117:BL117"/>
    <mergeCell ref="M126:AE126"/>
    <mergeCell ref="AG126:AX126"/>
    <mergeCell ref="M118:AE118"/>
    <mergeCell ref="AG118:AX118"/>
    <mergeCell ref="BD126:BL126"/>
    <mergeCell ref="AY125:BC125"/>
    <mergeCell ref="AY126:AZ126"/>
    <mergeCell ref="AY122:AZ122"/>
    <mergeCell ref="B130:C130"/>
    <mergeCell ref="D130:G130"/>
    <mergeCell ref="H130:L130"/>
    <mergeCell ref="D126:G126"/>
    <mergeCell ref="H126:L126"/>
    <mergeCell ref="AY117:AZ117"/>
    <mergeCell ref="B122:C122"/>
    <mergeCell ref="D122:G122"/>
    <mergeCell ref="M127:AE127"/>
    <mergeCell ref="AG127:AX127"/>
    <mergeCell ref="AY116:BC116"/>
    <mergeCell ref="B117:C117"/>
    <mergeCell ref="D117:G117"/>
    <mergeCell ref="H117:L117"/>
    <mergeCell ref="M117:AE117"/>
    <mergeCell ref="AG117:AX117"/>
    <mergeCell ref="B116:C116"/>
    <mergeCell ref="D116:G116"/>
    <mergeCell ref="H116:L116"/>
    <mergeCell ref="M116:AX116"/>
    <mergeCell ref="B112:C112"/>
    <mergeCell ref="D112:G112"/>
    <mergeCell ref="BD113:BL113"/>
    <mergeCell ref="M114:AE114"/>
    <mergeCell ref="AG114:AX114"/>
    <mergeCell ref="B113:C113"/>
    <mergeCell ref="D113:G113"/>
    <mergeCell ref="H113:L113"/>
    <mergeCell ref="M113:AE113"/>
    <mergeCell ref="AY113:AZ113"/>
    <mergeCell ref="AF98:AH98"/>
    <mergeCell ref="H109:L109"/>
    <mergeCell ref="H108:L108"/>
    <mergeCell ref="AG105:AX105"/>
    <mergeCell ref="M105:AE105"/>
    <mergeCell ref="AD100:AE100"/>
    <mergeCell ref="AF100:AH100"/>
    <mergeCell ref="AY112:BC112"/>
    <mergeCell ref="D102:T102"/>
    <mergeCell ref="AA102:AB102"/>
    <mergeCell ref="BB113:BC113"/>
    <mergeCell ref="H112:L112"/>
    <mergeCell ref="M112:AX112"/>
    <mergeCell ref="M108:AX108"/>
    <mergeCell ref="AY105:AZ105"/>
    <mergeCell ref="BB105:BC105"/>
    <mergeCell ref="D108:G108"/>
    <mergeCell ref="D89:T89"/>
    <mergeCell ref="U89:W89"/>
    <mergeCell ref="X89:Z89"/>
    <mergeCell ref="AA96:AB96"/>
    <mergeCell ref="AD96:AE96"/>
    <mergeCell ref="X98:Z98"/>
    <mergeCell ref="AA98:AB98"/>
    <mergeCell ref="AD98:AE98"/>
    <mergeCell ref="AA97:AB97"/>
    <mergeCell ref="AD97:AE97"/>
    <mergeCell ref="BD82:BH82"/>
    <mergeCell ref="P81:AF81"/>
    <mergeCell ref="AD85:AE85"/>
    <mergeCell ref="AF97:AH97"/>
    <mergeCell ref="AF96:AH96"/>
    <mergeCell ref="B88:C88"/>
    <mergeCell ref="D88:T88"/>
    <mergeCell ref="U88:W88"/>
    <mergeCell ref="X88:Z88"/>
    <mergeCell ref="B89:C89"/>
    <mergeCell ref="B85:C85"/>
    <mergeCell ref="U85:W85"/>
    <mergeCell ref="AD86:AE86"/>
    <mergeCell ref="U90:W90"/>
    <mergeCell ref="AD90:AE90"/>
    <mergeCell ref="BD81:BH81"/>
    <mergeCell ref="P82:AF82"/>
    <mergeCell ref="AH82:AX82"/>
    <mergeCell ref="AY82:AZ82"/>
    <mergeCell ref="BB82:BC82"/>
    <mergeCell ref="P80:AF80"/>
    <mergeCell ref="AH80:AX80"/>
    <mergeCell ref="B84:T84"/>
    <mergeCell ref="X84:Z84"/>
    <mergeCell ref="BB80:BC80"/>
    <mergeCell ref="BD80:BH80"/>
    <mergeCell ref="AY81:AZ81"/>
    <mergeCell ref="BB81:BC81"/>
    <mergeCell ref="AY80:AZ80"/>
    <mergeCell ref="B82:C82"/>
    <mergeCell ref="B81:C81"/>
    <mergeCell ref="D81:G81"/>
    <mergeCell ref="H81:J81"/>
    <mergeCell ref="K81:O81"/>
    <mergeCell ref="K82:O82"/>
    <mergeCell ref="K80:O80"/>
    <mergeCell ref="D82:G82"/>
    <mergeCell ref="H82:J82"/>
    <mergeCell ref="AY74:AZ74"/>
    <mergeCell ref="BB74:BC74"/>
    <mergeCell ref="B79:C79"/>
    <mergeCell ref="D79:G79"/>
    <mergeCell ref="H79:J79"/>
    <mergeCell ref="K79:O79"/>
    <mergeCell ref="BD72:BH72"/>
    <mergeCell ref="P66:AF66"/>
    <mergeCell ref="AH66:AX66"/>
    <mergeCell ref="AY66:AZ66"/>
    <mergeCell ref="BB66:BC66"/>
    <mergeCell ref="BD66:BH66"/>
    <mergeCell ref="B66:C66"/>
    <mergeCell ref="D66:G66"/>
    <mergeCell ref="H66:J66"/>
    <mergeCell ref="K66:O66"/>
    <mergeCell ref="P79:AF79"/>
    <mergeCell ref="AH79:AX79"/>
    <mergeCell ref="K74:O74"/>
    <mergeCell ref="BD64:BH64"/>
    <mergeCell ref="B65:C65"/>
    <mergeCell ref="D65:G65"/>
    <mergeCell ref="H65:J65"/>
    <mergeCell ref="K65:O65"/>
    <mergeCell ref="P65:AF65"/>
    <mergeCell ref="AH65:AX65"/>
    <mergeCell ref="AY65:AZ65"/>
    <mergeCell ref="BB65:BC65"/>
    <mergeCell ref="B64:C64"/>
    <mergeCell ref="D64:G64"/>
    <mergeCell ref="H64:J64"/>
    <mergeCell ref="K64:O64"/>
    <mergeCell ref="BB63:BC63"/>
    <mergeCell ref="AY64:AZ64"/>
    <mergeCell ref="BB64:BC64"/>
    <mergeCell ref="AY63:AZ63"/>
    <mergeCell ref="D52:G52"/>
    <mergeCell ref="H52:J52"/>
    <mergeCell ref="K52:O52"/>
    <mergeCell ref="P52:AF52"/>
    <mergeCell ref="BD65:BH65"/>
    <mergeCell ref="K63:O63"/>
    <mergeCell ref="AH64:AX64"/>
    <mergeCell ref="B63:C63"/>
    <mergeCell ref="D63:G63"/>
    <mergeCell ref="H63:J63"/>
    <mergeCell ref="AH55:AX55"/>
    <mergeCell ref="B51:C51"/>
    <mergeCell ref="D51:G51"/>
    <mergeCell ref="H51:J51"/>
    <mergeCell ref="K51:O51"/>
    <mergeCell ref="B52:C52"/>
    <mergeCell ref="AY51:AZ51"/>
    <mergeCell ref="BB51:BC51"/>
    <mergeCell ref="BD51:BH51"/>
    <mergeCell ref="AY52:AZ52"/>
    <mergeCell ref="B57:C57"/>
    <mergeCell ref="D57:G57"/>
    <mergeCell ref="P51:AF51"/>
    <mergeCell ref="AH51:AX51"/>
    <mergeCell ref="B55:C55"/>
    <mergeCell ref="D55:G55"/>
    <mergeCell ref="AH52:AX52"/>
    <mergeCell ref="BD54:BH54"/>
    <mergeCell ref="BB52:BC52"/>
    <mergeCell ref="BD52:BH52"/>
    <mergeCell ref="BD53:BH53"/>
    <mergeCell ref="BB54:BC54"/>
    <mergeCell ref="BB53:BC53"/>
    <mergeCell ref="AY53:AZ53"/>
    <mergeCell ref="AY56:AZ56"/>
    <mergeCell ref="P54:AF54"/>
    <mergeCell ref="AH54:AX54"/>
    <mergeCell ref="AY54:AZ54"/>
    <mergeCell ref="P56:AF56"/>
    <mergeCell ref="AH56:AX56"/>
    <mergeCell ref="P55:AF55"/>
    <mergeCell ref="B54:C54"/>
    <mergeCell ref="D54:G54"/>
    <mergeCell ref="H54:J54"/>
    <mergeCell ref="K54:O54"/>
    <mergeCell ref="P53:AF53"/>
    <mergeCell ref="AH53:AX53"/>
    <mergeCell ref="B53:C53"/>
    <mergeCell ref="D53:G53"/>
    <mergeCell ref="H53:J53"/>
    <mergeCell ref="K53:O53"/>
    <mergeCell ref="B56:C56"/>
    <mergeCell ref="D56:G56"/>
    <mergeCell ref="H56:J56"/>
    <mergeCell ref="K56:O56"/>
    <mergeCell ref="BD57:BH57"/>
    <mergeCell ref="AY55:AZ55"/>
    <mergeCell ref="BB55:BC55"/>
    <mergeCell ref="BD55:BH55"/>
    <mergeCell ref="H55:J55"/>
    <mergeCell ref="K55:O55"/>
    <mergeCell ref="BB56:BC56"/>
    <mergeCell ref="BD56:BH56"/>
    <mergeCell ref="H57:J57"/>
    <mergeCell ref="K57:O57"/>
    <mergeCell ref="P57:AF57"/>
    <mergeCell ref="AH57:AX57"/>
    <mergeCell ref="AY57:AZ57"/>
    <mergeCell ref="BB57:BC57"/>
    <mergeCell ref="AY58:AZ58"/>
    <mergeCell ref="BB58:BC58"/>
    <mergeCell ref="B58:C58"/>
    <mergeCell ref="D58:G58"/>
    <mergeCell ref="H58:J58"/>
    <mergeCell ref="K58:O58"/>
    <mergeCell ref="B60:C60"/>
    <mergeCell ref="D60:G60"/>
    <mergeCell ref="H60:J60"/>
    <mergeCell ref="B61:C61"/>
    <mergeCell ref="BD58:BH58"/>
    <mergeCell ref="B59:C59"/>
    <mergeCell ref="D59:G59"/>
    <mergeCell ref="H59:J59"/>
    <mergeCell ref="P58:AF58"/>
    <mergeCell ref="AH58:AX58"/>
    <mergeCell ref="B74:C74"/>
    <mergeCell ref="D74:G74"/>
    <mergeCell ref="H74:J74"/>
    <mergeCell ref="B73:C73"/>
    <mergeCell ref="D73:G73"/>
    <mergeCell ref="H73:J73"/>
    <mergeCell ref="BB60:BC60"/>
    <mergeCell ref="BD60:BH60"/>
    <mergeCell ref="K59:O59"/>
    <mergeCell ref="P59:AF59"/>
    <mergeCell ref="AH59:AX59"/>
    <mergeCell ref="AY59:AZ59"/>
    <mergeCell ref="BB59:BC59"/>
    <mergeCell ref="BD59:BH59"/>
    <mergeCell ref="P61:AF61"/>
    <mergeCell ref="AH61:AX61"/>
    <mergeCell ref="AY61:AZ61"/>
    <mergeCell ref="K60:O60"/>
    <mergeCell ref="P60:AF60"/>
    <mergeCell ref="AH60:AX60"/>
    <mergeCell ref="AY60:AZ60"/>
    <mergeCell ref="B62:C62"/>
    <mergeCell ref="D62:G62"/>
    <mergeCell ref="H62:J62"/>
    <mergeCell ref="K62:O62"/>
    <mergeCell ref="D61:G61"/>
    <mergeCell ref="H61:J61"/>
    <mergeCell ref="K61:O61"/>
    <mergeCell ref="AH81:AX81"/>
    <mergeCell ref="BD62:BH62"/>
    <mergeCell ref="P63:AF63"/>
    <mergeCell ref="AH63:AX63"/>
    <mergeCell ref="BD63:BH63"/>
    <mergeCell ref="P62:AF62"/>
    <mergeCell ref="AH62:AX62"/>
    <mergeCell ref="AY62:AZ62"/>
    <mergeCell ref="BB62:BC62"/>
    <mergeCell ref="P64:AF64"/>
    <mergeCell ref="K73:O73"/>
    <mergeCell ref="BD109:BL109"/>
    <mergeCell ref="P74:AF74"/>
    <mergeCell ref="B80:C80"/>
    <mergeCell ref="D80:G80"/>
    <mergeCell ref="H80:J80"/>
    <mergeCell ref="BD105:BL105"/>
    <mergeCell ref="AY79:AZ79"/>
    <mergeCell ref="BB79:BC79"/>
    <mergeCell ref="BD79:BH79"/>
    <mergeCell ref="BB72:BC72"/>
    <mergeCell ref="BD73:BH73"/>
    <mergeCell ref="AY108:BC108"/>
    <mergeCell ref="B108:C108"/>
    <mergeCell ref="BD74:BH74"/>
    <mergeCell ref="AH74:AX74"/>
    <mergeCell ref="P73:AF73"/>
    <mergeCell ref="AH73:AX73"/>
    <mergeCell ref="AY73:AZ73"/>
    <mergeCell ref="BB73:BC73"/>
    <mergeCell ref="AY71:AZ71"/>
    <mergeCell ref="BB71:BC71"/>
    <mergeCell ref="BD71:BH71"/>
    <mergeCell ref="B72:C72"/>
    <mergeCell ref="D72:G72"/>
    <mergeCell ref="H72:J72"/>
    <mergeCell ref="K72:O72"/>
    <mergeCell ref="P72:AF72"/>
    <mergeCell ref="AH72:AX72"/>
    <mergeCell ref="AY72:AZ72"/>
    <mergeCell ref="B71:C71"/>
    <mergeCell ref="D71:G71"/>
    <mergeCell ref="H71:J71"/>
    <mergeCell ref="K71:O71"/>
    <mergeCell ref="P71:AF71"/>
    <mergeCell ref="AH71:AX71"/>
    <mergeCell ref="B70:C70"/>
    <mergeCell ref="D70:G70"/>
    <mergeCell ref="H70:J70"/>
    <mergeCell ref="K70:O70"/>
    <mergeCell ref="AY70:AZ70"/>
    <mergeCell ref="BB70:BC70"/>
    <mergeCell ref="B69:C69"/>
    <mergeCell ref="D69:G69"/>
    <mergeCell ref="H69:J69"/>
    <mergeCell ref="K69:O69"/>
    <mergeCell ref="P69:AF69"/>
    <mergeCell ref="AH69:AX69"/>
    <mergeCell ref="BB69:BC69"/>
    <mergeCell ref="BD69:BH69"/>
    <mergeCell ref="BB67:BC67"/>
    <mergeCell ref="BD67:BH67"/>
    <mergeCell ref="P70:AF70"/>
    <mergeCell ref="AH70:AX70"/>
    <mergeCell ref="BD68:BH68"/>
    <mergeCell ref="AY69:AZ69"/>
    <mergeCell ref="BD70:BH70"/>
    <mergeCell ref="P68:AF68"/>
    <mergeCell ref="AH68:AX68"/>
    <mergeCell ref="AY68:AZ68"/>
    <mergeCell ref="BB68:BC68"/>
    <mergeCell ref="B68:C68"/>
    <mergeCell ref="D68:G68"/>
    <mergeCell ref="H68:J68"/>
    <mergeCell ref="K68:O68"/>
    <mergeCell ref="BD50:BH50"/>
    <mergeCell ref="B67:C67"/>
    <mergeCell ref="D67:G67"/>
    <mergeCell ref="H67:J67"/>
    <mergeCell ref="K67:O67"/>
    <mergeCell ref="P67:AF67"/>
    <mergeCell ref="AH67:AX67"/>
    <mergeCell ref="AY67:AZ67"/>
    <mergeCell ref="BB61:BC61"/>
    <mergeCell ref="BD61:BH61"/>
    <mergeCell ref="B50:C50"/>
    <mergeCell ref="D50:G50"/>
    <mergeCell ref="H50:J50"/>
    <mergeCell ref="K50:O50"/>
    <mergeCell ref="AY50:AZ50"/>
    <mergeCell ref="BB50:BC50"/>
    <mergeCell ref="BD47:BH47"/>
    <mergeCell ref="P50:AF50"/>
    <mergeCell ref="AH50:AX50"/>
    <mergeCell ref="BD48:BH48"/>
    <mergeCell ref="B49:C49"/>
    <mergeCell ref="D49:G49"/>
    <mergeCell ref="H49:J49"/>
    <mergeCell ref="K49:O49"/>
    <mergeCell ref="P49:AF49"/>
    <mergeCell ref="AH49:AX49"/>
    <mergeCell ref="B48:C48"/>
    <mergeCell ref="D48:G48"/>
    <mergeCell ref="H48:J48"/>
    <mergeCell ref="K48:O48"/>
    <mergeCell ref="BB49:BC49"/>
    <mergeCell ref="BD49:BH49"/>
    <mergeCell ref="AY49:AZ49"/>
    <mergeCell ref="AH47:AX47"/>
    <mergeCell ref="AY47:AZ47"/>
    <mergeCell ref="P48:AF48"/>
    <mergeCell ref="AH48:AX48"/>
    <mergeCell ref="AY48:AZ48"/>
    <mergeCell ref="BB48:BC48"/>
    <mergeCell ref="BB47:BC47"/>
    <mergeCell ref="H46:J46"/>
    <mergeCell ref="K46:O46"/>
    <mergeCell ref="AY46:AZ46"/>
    <mergeCell ref="BB46:BC46"/>
    <mergeCell ref="BD46:BH46"/>
    <mergeCell ref="B47:C47"/>
    <mergeCell ref="D47:G47"/>
    <mergeCell ref="H47:J47"/>
    <mergeCell ref="K47:O47"/>
    <mergeCell ref="P47:AF47"/>
    <mergeCell ref="H44:J44"/>
    <mergeCell ref="K44:O44"/>
    <mergeCell ref="P44:AF44"/>
    <mergeCell ref="AH44:AX44"/>
    <mergeCell ref="P46:AF46"/>
    <mergeCell ref="AH46:AX46"/>
    <mergeCell ref="H45:J45"/>
    <mergeCell ref="K45:O45"/>
    <mergeCell ref="P45:AF45"/>
    <mergeCell ref="AH45:AX45"/>
    <mergeCell ref="AY44:AZ44"/>
    <mergeCell ref="BB44:BC44"/>
    <mergeCell ref="B23:C23"/>
    <mergeCell ref="D23:AA23"/>
    <mergeCell ref="AD23:AE23"/>
    <mergeCell ref="AF23:BC23"/>
    <mergeCell ref="AY43:AZ43"/>
    <mergeCell ref="BB43:BC43"/>
    <mergeCell ref="B43:C43"/>
    <mergeCell ref="D43:G43"/>
    <mergeCell ref="K43:O43"/>
    <mergeCell ref="B21:C21"/>
    <mergeCell ref="D21:AA21"/>
    <mergeCell ref="P26:AX26"/>
    <mergeCell ref="P31:AF31"/>
    <mergeCell ref="P32:AF32"/>
    <mergeCell ref="AH27:AX27"/>
    <mergeCell ref="AH28:AX28"/>
    <mergeCell ref="AH29:AX29"/>
    <mergeCell ref="AD21:AE21"/>
    <mergeCell ref="AF21:BC21"/>
    <mergeCell ref="B22:C22"/>
    <mergeCell ref="D22:AA22"/>
    <mergeCell ref="AD22:AE22"/>
    <mergeCell ref="AF22:BC22"/>
    <mergeCell ref="BD33:BH33"/>
    <mergeCell ref="BD34:BH34"/>
    <mergeCell ref="AF24:BC24"/>
    <mergeCell ref="K26:O26"/>
    <mergeCell ref="BB31:BC31"/>
    <mergeCell ref="BB32:BC32"/>
    <mergeCell ref="BD26:BH26"/>
    <mergeCell ref="BD27:BH27"/>
    <mergeCell ref="BD28:BH28"/>
    <mergeCell ref="BD29:BH29"/>
    <mergeCell ref="BD44:BH44"/>
    <mergeCell ref="BD42:BH42"/>
    <mergeCell ref="AY45:AZ45"/>
    <mergeCell ref="BB45:BC45"/>
    <mergeCell ref="BD45:BH45"/>
    <mergeCell ref="BD35:BH35"/>
    <mergeCell ref="BD36:BH36"/>
    <mergeCell ref="BD37:BH37"/>
    <mergeCell ref="BD40:BH40"/>
    <mergeCell ref="BD38:BH38"/>
    <mergeCell ref="AA84:AE84"/>
    <mergeCell ref="BD41:BH41"/>
    <mergeCell ref="BD39:BH39"/>
    <mergeCell ref="BD43:BH43"/>
    <mergeCell ref="AF84:AH84"/>
    <mergeCell ref="AY75:AZ75"/>
    <mergeCell ref="BB75:BC75"/>
    <mergeCell ref="BD75:BH75"/>
    <mergeCell ref="BD76:BH76"/>
    <mergeCell ref="AY77:AZ77"/>
    <mergeCell ref="AA85:AB85"/>
    <mergeCell ref="M151:O151"/>
    <mergeCell ref="M148:AX148"/>
    <mergeCell ref="M106:AE106"/>
    <mergeCell ref="AG106:AX106"/>
    <mergeCell ref="M150:O150"/>
    <mergeCell ref="M110:AE110"/>
    <mergeCell ref="M109:AE109"/>
    <mergeCell ref="AF85:AH85"/>
    <mergeCell ref="X90:Z90"/>
    <mergeCell ref="BB140:BC140"/>
    <mergeCell ref="AG113:AX113"/>
    <mergeCell ref="BD30:BH30"/>
    <mergeCell ref="BD31:BH31"/>
    <mergeCell ref="BD32:BH32"/>
    <mergeCell ref="AG110:AX110"/>
    <mergeCell ref="AG109:AX109"/>
    <mergeCell ref="AY109:AZ109"/>
    <mergeCell ref="BB109:BC109"/>
    <mergeCell ref="BB36:BC36"/>
    <mergeCell ref="B109:C109"/>
    <mergeCell ref="D109:G109"/>
    <mergeCell ref="M164:O164"/>
    <mergeCell ref="P149:AX149"/>
    <mergeCell ref="P150:AX150"/>
    <mergeCell ref="P151:AX151"/>
    <mergeCell ref="P164:AX164"/>
    <mergeCell ref="M149:O149"/>
    <mergeCell ref="D144:G144"/>
    <mergeCell ref="H140:L140"/>
    <mergeCell ref="B104:C104"/>
    <mergeCell ref="D104:G104"/>
    <mergeCell ref="H104:L104"/>
    <mergeCell ref="B105:C105"/>
    <mergeCell ref="D105:G105"/>
    <mergeCell ref="H105:L105"/>
    <mergeCell ref="E2:AZ2"/>
    <mergeCell ref="E4:AZ4"/>
    <mergeCell ref="E6:AZ6"/>
    <mergeCell ref="B16:AA16"/>
    <mergeCell ref="AD16:BC16"/>
    <mergeCell ref="AD12:AI12"/>
    <mergeCell ref="AD14:AI14"/>
    <mergeCell ref="AJ14:AM14"/>
    <mergeCell ref="E14:K14"/>
    <mergeCell ref="P14:S14"/>
    <mergeCell ref="AY104:BC104"/>
    <mergeCell ref="M104:AX104"/>
    <mergeCell ref="X85:Z85"/>
    <mergeCell ref="D85:T85"/>
    <mergeCell ref="D86:T86"/>
    <mergeCell ref="AF19:BC19"/>
    <mergeCell ref="U86:W86"/>
    <mergeCell ref="U91:W91"/>
    <mergeCell ref="U92:W92"/>
    <mergeCell ref="U84:W84"/>
    <mergeCell ref="AD19:AE19"/>
    <mergeCell ref="AD24:AE24"/>
    <mergeCell ref="B17:C17"/>
    <mergeCell ref="B18:C18"/>
    <mergeCell ref="D17:AA17"/>
    <mergeCell ref="D18:AA18"/>
    <mergeCell ref="AD17:AE17"/>
    <mergeCell ref="AD18:AE18"/>
    <mergeCell ref="B20:C20"/>
    <mergeCell ref="AD20:AE20"/>
    <mergeCell ref="B19:C19"/>
    <mergeCell ref="B24:C24"/>
    <mergeCell ref="D19:AA19"/>
    <mergeCell ref="D24:AA24"/>
    <mergeCell ref="B26:C26"/>
    <mergeCell ref="D26:G26"/>
    <mergeCell ref="H26:J26"/>
    <mergeCell ref="AH32:AX32"/>
    <mergeCell ref="AY27:AZ27"/>
    <mergeCell ref="AY28:AZ28"/>
    <mergeCell ref="AY29:AZ29"/>
    <mergeCell ref="AY30:AZ30"/>
    <mergeCell ref="AF17:BC17"/>
    <mergeCell ref="AY31:AZ31"/>
    <mergeCell ref="AY32:AZ32"/>
    <mergeCell ref="AF18:BC18"/>
    <mergeCell ref="AY36:AZ36"/>
    <mergeCell ref="AY37:AZ37"/>
    <mergeCell ref="P29:AF29"/>
    <mergeCell ref="P30:AF30"/>
    <mergeCell ref="AH33:AX33"/>
    <mergeCell ref="AH34:AX34"/>
    <mergeCell ref="AH35:AX35"/>
    <mergeCell ref="AH36:AX36"/>
    <mergeCell ref="AH30:AX30"/>
    <mergeCell ref="AH31:AX31"/>
    <mergeCell ref="AY34:AZ34"/>
    <mergeCell ref="AY26:BC26"/>
    <mergeCell ref="AY38:AZ38"/>
    <mergeCell ref="BB27:BC27"/>
    <mergeCell ref="BB28:BC28"/>
    <mergeCell ref="BB29:BC29"/>
    <mergeCell ref="BB30:BC30"/>
    <mergeCell ref="BB37:BC37"/>
    <mergeCell ref="BB38:BC38"/>
    <mergeCell ref="AY35:AZ35"/>
    <mergeCell ref="K34:O34"/>
    <mergeCell ref="P34:AF34"/>
    <mergeCell ref="H32:J32"/>
    <mergeCell ref="BB35:BC35"/>
    <mergeCell ref="K32:O32"/>
    <mergeCell ref="P33:AF33"/>
    <mergeCell ref="K33:O33"/>
    <mergeCell ref="BB33:BC33"/>
    <mergeCell ref="BB34:BC34"/>
    <mergeCell ref="AY33:AZ33"/>
    <mergeCell ref="K37:O37"/>
    <mergeCell ref="K38:O38"/>
    <mergeCell ref="P35:AF35"/>
    <mergeCell ref="P36:AF36"/>
    <mergeCell ref="H37:J37"/>
    <mergeCell ref="H38:J38"/>
    <mergeCell ref="P27:AF27"/>
    <mergeCell ref="P28:AF28"/>
    <mergeCell ref="D27:G27"/>
    <mergeCell ref="D28:G28"/>
    <mergeCell ref="H27:J27"/>
    <mergeCell ref="H28:J28"/>
    <mergeCell ref="B27:C27"/>
    <mergeCell ref="B28:C28"/>
    <mergeCell ref="B29:C29"/>
    <mergeCell ref="B30:C30"/>
    <mergeCell ref="H29:J29"/>
    <mergeCell ref="K31:O31"/>
    <mergeCell ref="D29:G29"/>
    <mergeCell ref="D30:G30"/>
    <mergeCell ref="H31:J31"/>
    <mergeCell ref="H30:J30"/>
    <mergeCell ref="D31:G31"/>
    <mergeCell ref="D32:G32"/>
    <mergeCell ref="D33:G33"/>
    <mergeCell ref="D34:G34"/>
    <mergeCell ref="B31:C31"/>
    <mergeCell ref="B32:C32"/>
    <mergeCell ref="B37:C37"/>
    <mergeCell ref="B38:C38"/>
    <mergeCell ref="D37:G37"/>
    <mergeCell ref="D38:G38"/>
    <mergeCell ref="D35:G35"/>
    <mergeCell ref="D36:G36"/>
    <mergeCell ref="H33:J33"/>
    <mergeCell ref="H34:J34"/>
    <mergeCell ref="H35:J35"/>
    <mergeCell ref="H36:J36"/>
    <mergeCell ref="B35:C35"/>
    <mergeCell ref="B36:C36"/>
    <mergeCell ref="B33:C33"/>
    <mergeCell ref="B34:C34"/>
    <mergeCell ref="B92:C92"/>
    <mergeCell ref="X86:Z86"/>
    <mergeCell ref="X91:Z91"/>
    <mergeCell ref="X92:Z92"/>
    <mergeCell ref="D91:T91"/>
    <mergeCell ref="D92:T92"/>
    <mergeCell ref="B86:C86"/>
    <mergeCell ref="B91:C91"/>
    <mergeCell ref="B90:C90"/>
    <mergeCell ref="D90:T90"/>
    <mergeCell ref="AD91:AE91"/>
    <mergeCell ref="AD92:AE92"/>
    <mergeCell ref="AA86:AB86"/>
    <mergeCell ref="AA89:AB89"/>
    <mergeCell ref="AD89:AE89"/>
    <mergeCell ref="AA88:AB88"/>
    <mergeCell ref="AD88:AE88"/>
    <mergeCell ref="AA91:AB91"/>
    <mergeCell ref="AA92:AB92"/>
    <mergeCell ref="AA90:AB90"/>
    <mergeCell ref="AF95:AH95"/>
    <mergeCell ref="AF101:AH101"/>
    <mergeCell ref="AF86:AH86"/>
    <mergeCell ref="AF91:AH91"/>
    <mergeCell ref="AF92:AH92"/>
    <mergeCell ref="AF94:AH94"/>
    <mergeCell ref="AF90:AH90"/>
    <mergeCell ref="AF89:AH89"/>
    <mergeCell ref="AF87:AH87"/>
    <mergeCell ref="AF88:AH88"/>
    <mergeCell ref="B101:C101"/>
    <mergeCell ref="AD101:AE101"/>
    <mergeCell ref="AD102:AE102"/>
    <mergeCell ref="B99:C99"/>
    <mergeCell ref="D99:T99"/>
    <mergeCell ref="U99:W99"/>
    <mergeCell ref="X99:Z99"/>
    <mergeCell ref="AD99:AE99"/>
    <mergeCell ref="B102:C102"/>
    <mergeCell ref="AA100:AB100"/>
    <mergeCell ref="T14:X14"/>
    <mergeCell ref="L14:M14"/>
    <mergeCell ref="N14:O14"/>
    <mergeCell ref="K78:O78"/>
    <mergeCell ref="K35:O35"/>
    <mergeCell ref="K36:O36"/>
    <mergeCell ref="K27:O27"/>
    <mergeCell ref="K28:O28"/>
    <mergeCell ref="K29:O29"/>
    <mergeCell ref="K30:O30"/>
    <mergeCell ref="X94:Z94"/>
    <mergeCell ref="U102:W102"/>
    <mergeCell ref="X102:Z102"/>
    <mergeCell ref="X95:Z95"/>
    <mergeCell ref="U97:W97"/>
    <mergeCell ref="X97:Z97"/>
    <mergeCell ref="U96:W96"/>
    <mergeCell ref="X96:Z96"/>
    <mergeCell ref="U98:W98"/>
    <mergeCell ref="U94:W94"/>
    <mergeCell ref="Q8:AZ8"/>
    <mergeCell ref="Q9:AZ9"/>
    <mergeCell ref="Q10:AZ10"/>
    <mergeCell ref="AJ12:AQ12"/>
    <mergeCell ref="L12:X12"/>
    <mergeCell ref="E8:P8"/>
    <mergeCell ref="E9:P9"/>
    <mergeCell ref="E10:P10"/>
    <mergeCell ref="E12:K12"/>
    <mergeCell ref="AF20:BC20"/>
    <mergeCell ref="AY40:AZ40"/>
    <mergeCell ref="BB40:BC40"/>
    <mergeCell ref="AY39:AZ39"/>
    <mergeCell ref="BB39:BC39"/>
    <mergeCell ref="AH39:AX39"/>
    <mergeCell ref="AH37:AX37"/>
    <mergeCell ref="AH38:AX38"/>
    <mergeCell ref="P37:AF37"/>
    <mergeCell ref="P38:AF38"/>
    <mergeCell ref="D20:AA20"/>
    <mergeCell ref="AF102:AH102"/>
    <mergeCell ref="AA99:AB99"/>
    <mergeCell ref="AF99:AH99"/>
    <mergeCell ref="D95:T95"/>
    <mergeCell ref="U95:W95"/>
    <mergeCell ref="P40:AF40"/>
    <mergeCell ref="AH40:AX40"/>
    <mergeCell ref="P39:AF39"/>
    <mergeCell ref="P77:AF77"/>
    <mergeCell ref="B40:C40"/>
    <mergeCell ref="D40:G40"/>
    <mergeCell ref="H40:J40"/>
    <mergeCell ref="K40:O40"/>
    <mergeCell ref="B39:C39"/>
    <mergeCell ref="D39:G39"/>
    <mergeCell ref="H39:J39"/>
    <mergeCell ref="K39:O39"/>
    <mergeCell ref="BB41:BC41"/>
    <mergeCell ref="AA95:AB95"/>
    <mergeCell ref="AD95:AE95"/>
    <mergeCell ref="AH42:AX42"/>
    <mergeCell ref="K75:O75"/>
    <mergeCell ref="P75:AF75"/>
    <mergeCell ref="AH75:AX75"/>
    <mergeCell ref="P78:AF78"/>
    <mergeCell ref="AA94:AE94"/>
    <mergeCell ref="B94:T94"/>
    <mergeCell ref="D42:G42"/>
    <mergeCell ref="B95:C95"/>
    <mergeCell ref="B100:C100"/>
    <mergeCell ref="D100:T100"/>
    <mergeCell ref="U100:W100"/>
    <mergeCell ref="B97:C97"/>
    <mergeCell ref="D97:T97"/>
    <mergeCell ref="B96:C96"/>
    <mergeCell ref="D96:T96"/>
    <mergeCell ref="B98:C98"/>
    <mergeCell ref="B76:C76"/>
    <mergeCell ref="D76:G76"/>
    <mergeCell ref="B75:C75"/>
    <mergeCell ref="D75:G75"/>
    <mergeCell ref="B44:C44"/>
    <mergeCell ref="D44:G44"/>
    <mergeCell ref="B45:C45"/>
    <mergeCell ref="D45:G45"/>
    <mergeCell ref="B46:C46"/>
    <mergeCell ref="D46:G46"/>
    <mergeCell ref="AY41:AZ41"/>
    <mergeCell ref="K42:O42"/>
    <mergeCell ref="B41:C41"/>
    <mergeCell ref="D41:G41"/>
    <mergeCell ref="H41:J41"/>
    <mergeCell ref="K41:O41"/>
    <mergeCell ref="P41:AF41"/>
    <mergeCell ref="AH41:AX41"/>
    <mergeCell ref="P42:AF42"/>
    <mergeCell ref="B42:C42"/>
    <mergeCell ref="BB42:BC42"/>
    <mergeCell ref="H42:J42"/>
    <mergeCell ref="AY42:AZ42"/>
    <mergeCell ref="P43:AF43"/>
    <mergeCell ref="AH43:AX43"/>
    <mergeCell ref="AH76:AX76"/>
    <mergeCell ref="AY76:AZ76"/>
    <mergeCell ref="H75:J75"/>
    <mergeCell ref="BB76:BC76"/>
    <mergeCell ref="H43:J43"/>
    <mergeCell ref="BB78:BC78"/>
    <mergeCell ref="BD78:BH78"/>
    <mergeCell ref="BB77:BC77"/>
    <mergeCell ref="BD77:BH77"/>
    <mergeCell ref="H76:J76"/>
    <mergeCell ref="K76:O76"/>
    <mergeCell ref="P76:AF76"/>
    <mergeCell ref="H78:J78"/>
    <mergeCell ref="AY78:AZ78"/>
    <mergeCell ref="B77:C77"/>
    <mergeCell ref="D77:G77"/>
    <mergeCell ref="H77:J77"/>
    <mergeCell ref="K77:O77"/>
    <mergeCell ref="AH78:AX78"/>
    <mergeCell ref="D78:G78"/>
    <mergeCell ref="AH77:AX77"/>
    <mergeCell ref="B78:C78"/>
    <mergeCell ref="B139:C139"/>
    <mergeCell ref="D139:G139"/>
    <mergeCell ref="H139:L139"/>
    <mergeCell ref="M139:AX139"/>
    <mergeCell ref="B87:C87"/>
    <mergeCell ref="D87:T87"/>
    <mergeCell ref="U87:W87"/>
    <mergeCell ref="X87:Z87"/>
    <mergeCell ref="D98:T98"/>
    <mergeCell ref="AA101:AB101"/>
    <mergeCell ref="D143:G143"/>
    <mergeCell ref="H143:L143"/>
    <mergeCell ref="M143:AX143"/>
    <mergeCell ref="M140:AE140"/>
    <mergeCell ref="AA87:AB87"/>
    <mergeCell ref="AD87:AE87"/>
    <mergeCell ref="D101:T101"/>
    <mergeCell ref="X100:Z100"/>
    <mergeCell ref="U101:W101"/>
    <mergeCell ref="X101:Z101"/>
    <mergeCell ref="BD140:BL140"/>
    <mergeCell ref="M141:AE141"/>
    <mergeCell ref="AG141:AX141"/>
    <mergeCell ref="B140:C140"/>
    <mergeCell ref="D140:G140"/>
    <mergeCell ref="H144:L144"/>
    <mergeCell ref="M144:AE144"/>
    <mergeCell ref="AY143:BC143"/>
    <mergeCell ref="BB144:BC144"/>
    <mergeCell ref="B143:C143"/>
    <mergeCell ref="BD144:BL144"/>
    <mergeCell ref="M145:AE145"/>
    <mergeCell ref="AG145:AX145"/>
    <mergeCell ref="AG144:AX144"/>
    <mergeCell ref="AY144:AZ144"/>
    <mergeCell ref="B144:C144"/>
  </mergeCells>
  <dataValidations count="1">
    <dataValidation type="list" showInputMessage="1" showErrorMessage="1" sqref="BD105 BD109 BD113 BD117 BD122 BD126 BD131 BD135 BD140 BD144">
      <formula1>$BS$107:$BS$109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CD185"/>
  <sheetViews>
    <sheetView zoomScalePageLayoutView="0" workbookViewId="0" topLeftCell="A1">
      <selection activeCell="BP14" sqref="BP14"/>
    </sheetView>
  </sheetViews>
  <sheetFormatPr defaultColWidth="1.7109375" defaultRowHeight="12.75"/>
  <cols>
    <col min="1" max="64" width="1.7109375" style="1" customWidth="1"/>
    <col min="65" max="65" width="3.8515625" style="2" customWidth="1"/>
    <col min="66" max="66" width="1.7109375" style="2" hidden="1" customWidth="1"/>
    <col min="67" max="67" width="2.00390625" style="2" customWidth="1"/>
    <col min="68" max="68" width="2.8515625" style="2" customWidth="1"/>
    <col min="69" max="69" width="5.7109375" style="2" customWidth="1"/>
    <col min="70" max="70" width="18.7109375" style="2" customWidth="1"/>
    <col min="71" max="75" width="5.7109375" style="2" customWidth="1"/>
    <col min="76" max="88" width="5.7109375" style="1" customWidth="1"/>
    <col min="89" max="16384" width="1.7109375" style="1" customWidth="1"/>
  </cols>
  <sheetData>
    <row r="1" ht="18.75" thickBot="1"/>
    <row r="2" spans="5:75" s="3" customFormat="1" ht="30.75" thickBot="1">
      <c r="E2" s="350" t="str">
        <f>Tabelle1!E2</f>
        <v>Verein</v>
      </c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ht="18.75" thickBot="1"/>
    <row r="4" spans="5:75" s="3" customFormat="1" ht="30.75" thickBot="1">
      <c r="E4" s="353" t="str">
        <f>Tabelle1!E4</f>
        <v>Turniername</v>
      </c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5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ht="18.75" thickBot="1">
      <c r="CD5" s="4"/>
    </row>
    <row r="6" spans="5:75" s="5" customFormat="1" ht="24" thickBot="1">
      <c r="E6" s="356" t="str">
        <f>Tabelle1!E6</f>
        <v>Turnierform</v>
      </c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8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ht="18.75" thickBot="1"/>
    <row r="8" spans="5:52" ht="23.25">
      <c r="E8" s="186" t="s">
        <v>46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8"/>
      <c r="Q8" s="359">
        <f>IF(Tabelle1!Q8="","",Tabelle1!Q8)</f>
      </c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1"/>
    </row>
    <row r="9" spans="5:52" ht="18">
      <c r="E9" s="18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1"/>
      <c r="Q9" s="362">
        <f>IF(Tabelle1!Q9="","",Tabelle1!Q9)</f>
      </c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4"/>
    </row>
    <row r="10" spans="5:75" s="6" customFormat="1" ht="18.75" thickBot="1">
      <c r="E10" s="192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4"/>
      <c r="Q10" s="365">
        <f>IF(Tabelle1!Q10="","",Tabelle1!Q10)</f>
      </c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7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</row>
    <row r="11" ht="18.75" thickBot="1"/>
    <row r="12" spans="5:75" ht="18.75" thickBot="1">
      <c r="E12" s="195" t="s">
        <v>45</v>
      </c>
      <c r="F12" s="196"/>
      <c r="G12" s="196"/>
      <c r="H12" s="196"/>
      <c r="I12" s="196"/>
      <c r="J12" s="196"/>
      <c r="K12" s="196"/>
      <c r="L12" s="369">
        <f>Tabelle1!L12</f>
        <v>40087</v>
      </c>
      <c r="M12" s="369"/>
      <c r="N12" s="369"/>
      <c r="O12" s="369"/>
      <c r="P12" s="369"/>
      <c r="Q12" s="369"/>
      <c r="R12" s="369"/>
      <c r="S12" s="369"/>
      <c r="T12" s="369"/>
      <c r="U12" s="370"/>
      <c r="V12" s="370"/>
      <c r="W12" s="370"/>
      <c r="X12" s="370"/>
      <c r="Y12" s="2"/>
      <c r="Z12" s="2"/>
      <c r="AA12" s="2"/>
      <c r="AB12" s="2"/>
      <c r="AC12" s="2"/>
      <c r="AD12" s="257" t="s">
        <v>35</v>
      </c>
      <c r="AE12" s="258"/>
      <c r="AF12" s="258"/>
      <c r="AG12" s="258"/>
      <c r="AH12" s="258"/>
      <c r="AI12" s="259"/>
      <c r="AJ12" s="371">
        <f>Tabelle1!AJ12</f>
        <v>0.4166666666666667</v>
      </c>
      <c r="AK12" s="372"/>
      <c r="AL12" s="372"/>
      <c r="AM12" s="372"/>
      <c r="AN12" s="372"/>
      <c r="AO12" s="372"/>
      <c r="AP12" s="372"/>
      <c r="AQ12" s="373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ht="18.75" thickBot="1"/>
    <row r="14" spans="5:75" ht="18.75" thickBot="1">
      <c r="E14" s="257" t="s">
        <v>36</v>
      </c>
      <c r="F14" s="258"/>
      <c r="G14" s="258"/>
      <c r="H14" s="258"/>
      <c r="I14" s="258"/>
      <c r="J14" s="258"/>
      <c r="K14" s="259"/>
      <c r="L14" s="205">
        <f>Tabelle1!L14</f>
        <v>1</v>
      </c>
      <c r="M14" s="205"/>
      <c r="N14" s="205" t="s">
        <v>39</v>
      </c>
      <c r="O14" s="205"/>
      <c r="P14" s="374">
        <f>Tabelle1!P14</f>
        <v>15</v>
      </c>
      <c r="Q14" s="374"/>
      <c r="R14" s="374"/>
      <c r="S14" s="374"/>
      <c r="T14" s="202" t="s">
        <v>38</v>
      </c>
      <c r="U14" s="202"/>
      <c r="V14" s="202"/>
      <c r="W14" s="202"/>
      <c r="X14" s="203"/>
      <c r="AD14" s="257" t="s">
        <v>37</v>
      </c>
      <c r="AE14" s="258"/>
      <c r="AF14" s="258"/>
      <c r="AG14" s="258"/>
      <c r="AH14" s="258"/>
      <c r="AI14" s="259"/>
      <c r="AJ14" s="374">
        <f>Tabelle1!AJ14</f>
        <v>5</v>
      </c>
      <c r="AK14" s="374"/>
      <c r="AL14" s="374"/>
      <c r="AM14" s="374"/>
      <c r="AN14" s="7" t="s">
        <v>38</v>
      </c>
      <c r="AO14" s="7"/>
      <c r="AP14" s="7"/>
      <c r="AQ14" s="8"/>
      <c r="BA14" s="2">
        <v>15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375">
        <v>0.013888888888888888</v>
      </c>
      <c r="BO14" s="1"/>
      <c r="BP14" s="375"/>
      <c r="BQ14" s="1"/>
      <c r="BR14" s="1"/>
      <c r="BS14" s="1"/>
      <c r="BT14" s="1"/>
      <c r="BU14" s="1"/>
      <c r="BV14" s="1"/>
      <c r="BW14" s="1"/>
    </row>
    <row r="15" ht="18.75" thickBot="1"/>
    <row r="16" spans="2:55" ht="18.75" thickBot="1">
      <c r="B16" s="251" t="s">
        <v>2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3"/>
      <c r="AD16" s="254" t="s">
        <v>3</v>
      </c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6"/>
    </row>
    <row r="17" spans="2:55" ht="18">
      <c r="B17" s="234" t="s">
        <v>4</v>
      </c>
      <c r="C17" s="235"/>
      <c r="D17" s="376" t="str">
        <f>Tabelle1!D17</f>
        <v>Mannschaft A1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241"/>
      <c r="AD17" s="234" t="s">
        <v>4</v>
      </c>
      <c r="AE17" s="235"/>
      <c r="AF17" s="124" t="str">
        <f>Tabelle1!AF17</f>
        <v>Mannschaft B1</v>
      </c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241"/>
    </row>
    <row r="18" spans="2:55" ht="18">
      <c r="B18" s="226" t="s">
        <v>5</v>
      </c>
      <c r="C18" s="227"/>
      <c r="D18" s="377" t="str">
        <f>Tabelle1!D18</f>
        <v>Mannschaft A2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80"/>
      <c r="AD18" s="226" t="s">
        <v>5</v>
      </c>
      <c r="AE18" s="227"/>
      <c r="AF18" s="330" t="str">
        <f>Tabelle1!AF18</f>
        <v>Mannschaft B2</v>
      </c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0"/>
    </row>
    <row r="19" spans="2:55" ht="18">
      <c r="B19" s="226" t="s">
        <v>6</v>
      </c>
      <c r="C19" s="227"/>
      <c r="D19" s="377" t="str">
        <f>Tabelle1!D19</f>
        <v>Mannschaft A3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80"/>
      <c r="AD19" s="226" t="s">
        <v>6</v>
      </c>
      <c r="AE19" s="227"/>
      <c r="AF19" s="330" t="str">
        <f>Tabelle1!AF19</f>
        <v>Mannschaft B3</v>
      </c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0"/>
    </row>
    <row r="20" spans="2:55" ht="18">
      <c r="B20" s="226" t="s">
        <v>7</v>
      </c>
      <c r="C20" s="227"/>
      <c r="D20" s="377" t="str">
        <f>Tabelle1!D20</f>
        <v>Mannschaft A4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80"/>
      <c r="AD20" s="226" t="s">
        <v>7</v>
      </c>
      <c r="AE20" s="227"/>
      <c r="AF20" s="330" t="str">
        <f>Tabelle1!AF20</f>
        <v>Mannschaft B4</v>
      </c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80"/>
    </row>
    <row r="21" spans="2:55" ht="18">
      <c r="B21" s="226" t="s">
        <v>49</v>
      </c>
      <c r="C21" s="227"/>
      <c r="D21" s="377" t="str">
        <f>Tabelle1!D21</f>
        <v>Mannschaft A5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80"/>
      <c r="AD21" s="226" t="s">
        <v>49</v>
      </c>
      <c r="AE21" s="227"/>
      <c r="AF21" s="330" t="str">
        <f>Tabelle1!AF21</f>
        <v>Mannschaft B5</v>
      </c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80"/>
    </row>
    <row r="22" spans="2:55" ht="18">
      <c r="B22" s="226" t="s">
        <v>52</v>
      </c>
      <c r="C22" s="227"/>
      <c r="D22" s="377" t="str">
        <f>Tabelle1!D22</f>
        <v>Mannschaft A6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80"/>
      <c r="AD22" s="226" t="s">
        <v>52</v>
      </c>
      <c r="AE22" s="227"/>
      <c r="AF22" s="330" t="str">
        <f>Tabelle1!AF22</f>
        <v>Mannschaft B6</v>
      </c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80"/>
    </row>
    <row r="23" spans="2:55" ht="18">
      <c r="B23" s="226" t="s">
        <v>53</v>
      </c>
      <c r="C23" s="227"/>
      <c r="D23" s="377" t="str">
        <f>Tabelle1!D23</f>
        <v>Mannschaft A7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80"/>
      <c r="AD23" s="226" t="s">
        <v>53</v>
      </c>
      <c r="AE23" s="227"/>
      <c r="AF23" s="330" t="str">
        <f>Tabelle1!AF23</f>
        <v>Mannschaft B7</v>
      </c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80"/>
    </row>
    <row r="24" spans="2:55" ht="18.75" thickBot="1">
      <c r="B24" s="228" t="s">
        <v>54</v>
      </c>
      <c r="C24" s="229"/>
      <c r="D24" s="378" t="str">
        <f>Tabelle1!D24</f>
        <v>Mannschaft A8</v>
      </c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38"/>
      <c r="AD24" s="228" t="s">
        <v>54</v>
      </c>
      <c r="AE24" s="229"/>
      <c r="AF24" s="331" t="str">
        <f>Tabelle1!AF24</f>
        <v>Mannschaft B8</v>
      </c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38"/>
    </row>
    <row r="25" spans="2:55" ht="18.75" thickBot="1">
      <c r="B25" s="32"/>
      <c r="C25" s="32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D25" s="32"/>
      <c r="AE25" s="32"/>
      <c r="AF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</row>
    <row r="26" spans="2:60" ht="18.75" thickBot="1">
      <c r="B26" s="233" t="s">
        <v>16</v>
      </c>
      <c r="C26" s="220"/>
      <c r="D26" s="220" t="s">
        <v>17</v>
      </c>
      <c r="E26" s="220"/>
      <c r="F26" s="220"/>
      <c r="G26" s="220"/>
      <c r="H26" s="220" t="s">
        <v>33</v>
      </c>
      <c r="I26" s="220"/>
      <c r="J26" s="220"/>
      <c r="K26" s="220" t="s">
        <v>1</v>
      </c>
      <c r="L26" s="220"/>
      <c r="M26" s="220"/>
      <c r="N26" s="220"/>
      <c r="O26" s="220"/>
      <c r="P26" s="220" t="s">
        <v>23</v>
      </c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19" t="s">
        <v>18</v>
      </c>
      <c r="AZ26" s="220"/>
      <c r="BA26" s="220"/>
      <c r="BB26" s="220"/>
      <c r="BC26" s="221"/>
      <c r="BD26" s="294" t="s">
        <v>101</v>
      </c>
      <c r="BE26" s="295"/>
      <c r="BF26" s="295"/>
      <c r="BG26" s="295"/>
      <c r="BH26" s="296"/>
    </row>
    <row r="27" spans="2:60" ht="18">
      <c r="B27" s="137">
        <v>1</v>
      </c>
      <c r="C27" s="138"/>
      <c r="D27" s="127">
        <f>Tabelle1!D27</f>
        <v>1</v>
      </c>
      <c r="E27" s="128"/>
      <c r="F27" s="128"/>
      <c r="G27" s="129"/>
      <c r="H27" s="127" t="s">
        <v>21</v>
      </c>
      <c r="I27" s="128"/>
      <c r="J27" s="129"/>
      <c r="K27" s="153">
        <f>Tabelle1!K27</f>
        <v>0.4166666666666667</v>
      </c>
      <c r="L27" s="154"/>
      <c r="M27" s="154"/>
      <c r="N27" s="154"/>
      <c r="O27" s="155"/>
      <c r="P27" s="124" t="str">
        <f>Tabelle1!P27</f>
        <v>Mannschaft A1</v>
      </c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9" t="s">
        <v>20</v>
      </c>
      <c r="AH27" s="125" t="str">
        <f>Tabelle1!AH27</f>
        <v>Mannschaft A2</v>
      </c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6"/>
      <c r="AY27" s="164">
        <f>IF(Tabelle1!AY27="","",Tabelle1!AY27)</f>
      </c>
      <c r="AZ27" s="147"/>
      <c r="BA27" s="10" t="s">
        <v>19</v>
      </c>
      <c r="BB27" s="147">
        <f>IF(Tabelle1!BB27="","",Tabelle1!BB27)</f>
      </c>
      <c r="BC27" s="151"/>
      <c r="BD27" s="379">
        <f>IF(Tabelle1!BD27="","",Tabelle1!BD27)</f>
      </c>
      <c r="BE27" s="380"/>
      <c r="BF27" s="380"/>
      <c r="BG27" s="380"/>
      <c r="BH27" s="381"/>
    </row>
    <row r="28" spans="2:60" ht="18">
      <c r="B28" s="75">
        <v>2</v>
      </c>
      <c r="C28" s="101"/>
      <c r="D28" s="111">
        <f>Tabelle1!D28</f>
        <v>2</v>
      </c>
      <c r="E28" s="112"/>
      <c r="F28" s="112"/>
      <c r="G28" s="113"/>
      <c r="H28" s="111" t="s">
        <v>21</v>
      </c>
      <c r="I28" s="112"/>
      <c r="J28" s="113"/>
      <c r="K28" s="114">
        <f>Tabelle1!K28</f>
        <v>0.4166666666666667</v>
      </c>
      <c r="L28" s="115"/>
      <c r="M28" s="115"/>
      <c r="N28" s="115"/>
      <c r="O28" s="116"/>
      <c r="P28" s="330" t="str">
        <f>Tabelle1!P28</f>
        <v>Mannschaft A3</v>
      </c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33" t="s">
        <v>20</v>
      </c>
      <c r="AH28" s="94" t="str">
        <f>Tabelle1!AH28</f>
        <v>Mannschaft A4</v>
      </c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5"/>
      <c r="AY28" s="150">
        <f>IF(Tabelle1!AY28="","",Tabelle1!AY28)</f>
      </c>
      <c r="AZ28" s="76"/>
      <c r="BA28" s="34" t="s">
        <v>19</v>
      </c>
      <c r="BB28" s="76">
        <f>IF(Tabelle1!BB28="","",Tabelle1!BB28)</f>
      </c>
      <c r="BC28" s="77"/>
      <c r="BD28" s="382"/>
      <c r="BE28" s="383"/>
      <c r="BF28" s="383"/>
      <c r="BG28" s="383"/>
      <c r="BH28" s="384"/>
    </row>
    <row r="29" spans="2:60" ht="18">
      <c r="B29" s="75">
        <v>3</v>
      </c>
      <c r="C29" s="101"/>
      <c r="D29" s="111">
        <f>Tabelle1!D29</f>
        <v>1</v>
      </c>
      <c r="E29" s="112"/>
      <c r="F29" s="112"/>
      <c r="G29" s="113"/>
      <c r="H29" s="111" t="s">
        <v>22</v>
      </c>
      <c r="I29" s="112"/>
      <c r="J29" s="113"/>
      <c r="K29" s="114">
        <f>Tabelle1!K29</f>
        <v>0.4305555555555556</v>
      </c>
      <c r="L29" s="115"/>
      <c r="M29" s="115"/>
      <c r="N29" s="115"/>
      <c r="O29" s="116"/>
      <c r="P29" s="330" t="str">
        <f>Tabelle1!P29</f>
        <v>Mannschaft B1</v>
      </c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33" t="s">
        <v>20</v>
      </c>
      <c r="AH29" s="94" t="str">
        <f>Tabelle1!AH29</f>
        <v>Mannschaft B2</v>
      </c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5"/>
      <c r="AY29" s="150">
        <f>IF(Tabelle1!AY29="","",Tabelle1!AY29)</f>
      </c>
      <c r="AZ29" s="76"/>
      <c r="BA29" s="34" t="s">
        <v>19</v>
      </c>
      <c r="BB29" s="76">
        <f>IF(Tabelle1!BB29="","",Tabelle1!BB29)</f>
      </c>
      <c r="BC29" s="77"/>
      <c r="BD29" s="385">
        <f>IF(Tabelle1!BD29="","",Tabelle1!BD29)</f>
      </c>
      <c r="BE29" s="386"/>
      <c r="BF29" s="386"/>
      <c r="BG29" s="386"/>
      <c r="BH29" s="387"/>
    </row>
    <row r="30" spans="2:60" ht="18">
      <c r="B30" s="75">
        <v>4</v>
      </c>
      <c r="C30" s="101"/>
      <c r="D30" s="111">
        <f>Tabelle1!D30</f>
        <v>2</v>
      </c>
      <c r="E30" s="112"/>
      <c r="F30" s="112"/>
      <c r="G30" s="113"/>
      <c r="H30" s="111" t="s">
        <v>22</v>
      </c>
      <c r="I30" s="112"/>
      <c r="J30" s="113"/>
      <c r="K30" s="114">
        <f>Tabelle1!K30</f>
        <v>0.4305555555555556</v>
      </c>
      <c r="L30" s="115"/>
      <c r="M30" s="115"/>
      <c r="N30" s="115"/>
      <c r="O30" s="116"/>
      <c r="P30" s="330" t="str">
        <f>Tabelle1!P30</f>
        <v>Mannschaft B3</v>
      </c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33" t="s">
        <v>20</v>
      </c>
      <c r="AH30" s="94" t="str">
        <f>Tabelle1!AH30</f>
        <v>Mannschaft B4</v>
      </c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5"/>
      <c r="AY30" s="150">
        <f>IF(Tabelle1!AY30="","",Tabelle1!AY30)</f>
      </c>
      <c r="AZ30" s="76"/>
      <c r="BA30" s="34" t="s">
        <v>19</v>
      </c>
      <c r="BB30" s="76">
        <f>IF(Tabelle1!BB30="","",Tabelle1!BB30)</f>
      </c>
      <c r="BC30" s="77"/>
      <c r="BD30" s="382"/>
      <c r="BE30" s="383"/>
      <c r="BF30" s="383"/>
      <c r="BG30" s="383"/>
      <c r="BH30" s="384"/>
    </row>
    <row r="31" spans="2:60" ht="18">
      <c r="B31" s="75">
        <v>5</v>
      </c>
      <c r="C31" s="101"/>
      <c r="D31" s="111">
        <f>Tabelle1!D31</f>
        <v>1</v>
      </c>
      <c r="E31" s="112"/>
      <c r="F31" s="112"/>
      <c r="G31" s="113"/>
      <c r="H31" s="111" t="s">
        <v>21</v>
      </c>
      <c r="I31" s="112"/>
      <c r="J31" s="113"/>
      <c r="K31" s="114">
        <f>Tabelle1!K31</f>
        <v>0.4444444444444445</v>
      </c>
      <c r="L31" s="115"/>
      <c r="M31" s="115"/>
      <c r="N31" s="115"/>
      <c r="O31" s="116"/>
      <c r="P31" s="330" t="str">
        <f>Tabelle1!P31</f>
        <v>Mannschaft A5</v>
      </c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33" t="s">
        <v>20</v>
      </c>
      <c r="AH31" s="94" t="str">
        <f>Tabelle1!AH31</f>
        <v>Mannschaft A6</v>
      </c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5"/>
      <c r="AY31" s="150">
        <f>IF(Tabelle1!AY31="","",Tabelle1!AY31)</f>
      </c>
      <c r="AZ31" s="76"/>
      <c r="BA31" s="34" t="s">
        <v>19</v>
      </c>
      <c r="BB31" s="76">
        <f>IF(Tabelle1!BB31="","",Tabelle1!BB31)</f>
      </c>
      <c r="BC31" s="77"/>
      <c r="BD31" s="385">
        <f>IF(Tabelle1!BD31="","",Tabelle1!BD31)</f>
      </c>
      <c r="BE31" s="386"/>
      <c r="BF31" s="386"/>
      <c r="BG31" s="386"/>
      <c r="BH31" s="387"/>
    </row>
    <row r="32" spans="2:60" ht="18">
      <c r="B32" s="75">
        <v>6</v>
      </c>
      <c r="C32" s="101"/>
      <c r="D32" s="111">
        <f>Tabelle1!D32</f>
        <v>2</v>
      </c>
      <c r="E32" s="112"/>
      <c r="F32" s="112"/>
      <c r="G32" s="113"/>
      <c r="H32" s="111" t="s">
        <v>21</v>
      </c>
      <c r="I32" s="112"/>
      <c r="J32" s="113"/>
      <c r="K32" s="114">
        <f>Tabelle1!K32</f>
        <v>0.4444444444444445</v>
      </c>
      <c r="L32" s="115"/>
      <c r="M32" s="115"/>
      <c r="N32" s="115"/>
      <c r="O32" s="116"/>
      <c r="P32" s="330" t="str">
        <f>Tabelle1!P32</f>
        <v>Mannschaft A7</v>
      </c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33" t="s">
        <v>20</v>
      </c>
      <c r="AH32" s="94" t="str">
        <f>Tabelle1!AH32</f>
        <v>Mannschaft A8</v>
      </c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5"/>
      <c r="AY32" s="150">
        <f>IF(Tabelle1!AY32="","",Tabelle1!AY32)</f>
      </c>
      <c r="AZ32" s="76"/>
      <c r="BA32" s="34" t="s">
        <v>19</v>
      </c>
      <c r="BB32" s="76">
        <f>IF(Tabelle1!BB32="","",Tabelle1!BB32)</f>
      </c>
      <c r="BC32" s="77"/>
      <c r="BD32" s="382"/>
      <c r="BE32" s="383"/>
      <c r="BF32" s="383"/>
      <c r="BG32" s="383"/>
      <c r="BH32" s="384"/>
    </row>
    <row r="33" spans="2:60" ht="18">
      <c r="B33" s="75">
        <v>7</v>
      </c>
      <c r="C33" s="101"/>
      <c r="D33" s="111">
        <f>Tabelle1!D33</f>
        <v>1</v>
      </c>
      <c r="E33" s="112"/>
      <c r="F33" s="112"/>
      <c r="G33" s="113"/>
      <c r="H33" s="111" t="s">
        <v>22</v>
      </c>
      <c r="I33" s="112"/>
      <c r="J33" s="113"/>
      <c r="K33" s="114">
        <f>Tabelle1!K33</f>
        <v>0.45833333333333337</v>
      </c>
      <c r="L33" s="115"/>
      <c r="M33" s="115"/>
      <c r="N33" s="115"/>
      <c r="O33" s="116"/>
      <c r="P33" s="330" t="str">
        <f>Tabelle1!P33</f>
        <v>Mannschaft B5</v>
      </c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33" t="s">
        <v>20</v>
      </c>
      <c r="AH33" s="94" t="str">
        <f>Tabelle1!AH33</f>
        <v>Mannschaft B6</v>
      </c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5"/>
      <c r="AY33" s="150">
        <f>IF(Tabelle1!AY33="","",Tabelle1!AY33)</f>
      </c>
      <c r="AZ33" s="76"/>
      <c r="BA33" s="34" t="s">
        <v>19</v>
      </c>
      <c r="BB33" s="76">
        <f>IF(Tabelle1!BB33="","",Tabelle1!BB33)</f>
      </c>
      <c r="BC33" s="77"/>
      <c r="BD33" s="385">
        <f>IF(Tabelle1!BD33="","",Tabelle1!BD33)</f>
      </c>
      <c r="BE33" s="386"/>
      <c r="BF33" s="386"/>
      <c r="BG33" s="386"/>
      <c r="BH33" s="387"/>
    </row>
    <row r="34" spans="2:60" ht="18.75" thickBot="1">
      <c r="B34" s="142">
        <v>8</v>
      </c>
      <c r="C34" s="143"/>
      <c r="D34" s="88">
        <f>Tabelle1!D34</f>
        <v>2</v>
      </c>
      <c r="E34" s="89"/>
      <c r="F34" s="89"/>
      <c r="G34" s="90"/>
      <c r="H34" s="120" t="s">
        <v>22</v>
      </c>
      <c r="I34" s="121"/>
      <c r="J34" s="122"/>
      <c r="K34" s="91">
        <f>Tabelle1!K34</f>
        <v>0.45833333333333337</v>
      </c>
      <c r="L34" s="92"/>
      <c r="M34" s="92"/>
      <c r="N34" s="92"/>
      <c r="O34" s="93"/>
      <c r="P34" s="326" t="str">
        <f>Tabelle1!P34</f>
        <v>Mannschaft B7</v>
      </c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11" t="s">
        <v>20</v>
      </c>
      <c r="AH34" s="99" t="str">
        <f>Tabelle1!AH34</f>
        <v>Mannschaft B8</v>
      </c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100"/>
      <c r="AY34" s="342">
        <f>IF(Tabelle1!AY34="","",Tabelle1!AY34)</f>
      </c>
      <c r="AZ34" s="333"/>
      <c r="BA34" s="12" t="s">
        <v>19</v>
      </c>
      <c r="BB34" s="333">
        <f>IF(Tabelle1!BB34="","",Tabelle1!BB34)</f>
      </c>
      <c r="BC34" s="334"/>
      <c r="BD34" s="388"/>
      <c r="BE34" s="389"/>
      <c r="BF34" s="389"/>
      <c r="BG34" s="389"/>
      <c r="BH34" s="390"/>
    </row>
    <row r="35" spans="2:60" ht="18">
      <c r="B35" s="137">
        <v>9</v>
      </c>
      <c r="C35" s="138"/>
      <c r="D35" s="127">
        <f>Tabelle1!D35</f>
        <v>1</v>
      </c>
      <c r="E35" s="128"/>
      <c r="F35" s="128"/>
      <c r="G35" s="129"/>
      <c r="H35" s="127" t="s">
        <v>21</v>
      </c>
      <c r="I35" s="128"/>
      <c r="J35" s="129"/>
      <c r="K35" s="153">
        <f>Tabelle1!K35</f>
        <v>0.47222222222222227</v>
      </c>
      <c r="L35" s="154"/>
      <c r="M35" s="154"/>
      <c r="N35" s="154"/>
      <c r="O35" s="155"/>
      <c r="P35" s="124" t="str">
        <f>Tabelle1!P35</f>
        <v>Mannschaft A1</v>
      </c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9" t="s">
        <v>20</v>
      </c>
      <c r="AH35" s="125" t="str">
        <f>Tabelle1!AH35</f>
        <v>Mannschaft A3</v>
      </c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6"/>
      <c r="AY35" s="164">
        <f>IF(Tabelle1!AY35="","",Tabelle1!AY35)</f>
      </c>
      <c r="AZ35" s="147"/>
      <c r="BA35" s="10" t="s">
        <v>19</v>
      </c>
      <c r="BB35" s="147">
        <f>IF(Tabelle1!BB35="","",Tabelle1!BB35)</f>
      </c>
      <c r="BC35" s="151"/>
      <c r="BD35" s="379">
        <f>IF(Tabelle1!BD35="","",Tabelle1!BD35)</f>
      </c>
      <c r="BE35" s="380"/>
      <c r="BF35" s="380"/>
      <c r="BG35" s="380"/>
      <c r="BH35" s="381"/>
    </row>
    <row r="36" spans="2:60" ht="18">
      <c r="B36" s="75">
        <v>10</v>
      </c>
      <c r="C36" s="101"/>
      <c r="D36" s="111">
        <f>Tabelle1!D36</f>
        <v>2</v>
      </c>
      <c r="E36" s="112"/>
      <c r="F36" s="112"/>
      <c r="G36" s="113"/>
      <c r="H36" s="111" t="s">
        <v>21</v>
      </c>
      <c r="I36" s="112"/>
      <c r="J36" s="113"/>
      <c r="K36" s="114">
        <f>Tabelle1!K36</f>
        <v>0.47222222222222227</v>
      </c>
      <c r="L36" s="115"/>
      <c r="M36" s="115"/>
      <c r="N36" s="115"/>
      <c r="O36" s="116"/>
      <c r="P36" s="330" t="str">
        <f>Tabelle1!P36</f>
        <v>Mannschaft A2</v>
      </c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33" t="s">
        <v>20</v>
      </c>
      <c r="AH36" s="94" t="str">
        <f>Tabelle1!AH36</f>
        <v>Mannschaft A4</v>
      </c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5"/>
      <c r="AY36" s="150">
        <f>IF(Tabelle1!AY36="","",Tabelle1!AY36)</f>
      </c>
      <c r="AZ36" s="76"/>
      <c r="BA36" s="34" t="s">
        <v>19</v>
      </c>
      <c r="BB36" s="76">
        <f>IF(Tabelle1!BB36="","",Tabelle1!BB36)</f>
      </c>
      <c r="BC36" s="77"/>
      <c r="BD36" s="382"/>
      <c r="BE36" s="383"/>
      <c r="BF36" s="383"/>
      <c r="BG36" s="383"/>
      <c r="BH36" s="384"/>
    </row>
    <row r="37" spans="2:60" ht="18">
      <c r="B37" s="75">
        <v>11</v>
      </c>
      <c r="C37" s="101"/>
      <c r="D37" s="111">
        <f>Tabelle1!D37</f>
        <v>1</v>
      </c>
      <c r="E37" s="112"/>
      <c r="F37" s="112"/>
      <c r="G37" s="113"/>
      <c r="H37" s="111" t="s">
        <v>22</v>
      </c>
      <c r="I37" s="112"/>
      <c r="J37" s="113"/>
      <c r="K37" s="114">
        <f>Tabelle1!K37</f>
        <v>0.48611111111111116</v>
      </c>
      <c r="L37" s="115"/>
      <c r="M37" s="115"/>
      <c r="N37" s="115"/>
      <c r="O37" s="116"/>
      <c r="P37" s="330" t="str">
        <f>Tabelle1!P37</f>
        <v>Mannschaft B1</v>
      </c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33" t="s">
        <v>20</v>
      </c>
      <c r="AH37" s="94" t="str">
        <f>Tabelle1!AH37</f>
        <v>Mannschaft B3</v>
      </c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5"/>
      <c r="AY37" s="150">
        <f>IF(Tabelle1!AY37="","",Tabelle1!AY37)</f>
      </c>
      <c r="AZ37" s="76"/>
      <c r="BA37" s="34" t="s">
        <v>19</v>
      </c>
      <c r="BB37" s="76">
        <f>IF(Tabelle1!BB37="","",Tabelle1!BB37)</f>
      </c>
      <c r="BC37" s="77"/>
      <c r="BD37" s="385">
        <f>IF(Tabelle1!BD37="","",Tabelle1!BD37)</f>
      </c>
      <c r="BE37" s="386"/>
      <c r="BF37" s="386"/>
      <c r="BG37" s="386"/>
      <c r="BH37" s="387"/>
    </row>
    <row r="38" spans="2:60" ht="18">
      <c r="B38" s="75">
        <v>12</v>
      </c>
      <c r="C38" s="101"/>
      <c r="D38" s="111">
        <f>Tabelle1!D38</f>
        <v>2</v>
      </c>
      <c r="E38" s="112"/>
      <c r="F38" s="112"/>
      <c r="G38" s="113"/>
      <c r="H38" s="111" t="s">
        <v>22</v>
      </c>
      <c r="I38" s="112"/>
      <c r="J38" s="113"/>
      <c r="K38" s="114">
        <f>Tabelle1!K38</f>
        <v>0.48611111111111116</v>
      </c>
      <c r="L38" s="115"/>
      <c r="M38" s="115"/>
      <c r="N38" s="115"/>
      <c r="O38" s="116"/>
      <c r="P38" s="330" t="str">
        <f>Tabelle1!P38</f>
        <v>Mannschaft B2</v>
      </c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33" t="s">
        <v>20</v>
      </c>
      <c r="AH38" s="94" t="str">
        <f>Tabelle1!AH38</f>
        <v>Mannschaft B4</v>
      </c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5"/>
      <c r="AY38" s="150">
        <f>IF(Tabelle1!AY38="","",Tabelle1!AY38)</f>
      </c>
      <c r="AZ38" s="76"/>
      <c r="BA38" s="34" t="s">
        <v>19</v>
      </c>
      <c r="BB38" s="76">
        <f>IF(Tabelle1!BB38="","",Tabelle1!BB38)</f>
      </c>
      <c r="BC38" s="77"/>
      <c r="BD38" s="382"/>
      <c r="BE38" s="383"/>
      <c r="BF38" s="383"/>
      <c r="BG38" s="383"/>
      <c r="BH38" s="384"/>
    </row>
    <row r="39" spans="2:60" ht="18">
      <c r="B39" s="75">
        <v>13</v>
      </c>
      <c r="C39" s="101"/>
      <c r="D39" s="111">
        <f>Tabelle1!D39</f>
        <v>1</v>
      </c>
      <c r="E39" s="112"/>
      <c r="F39" s="112"/>
      <c r="G39" s="113"/>
      <c r="H39" s="111" t="s">
        <v>21</v>
      </c>
      <c r="I39" s="112"/>
      <c r="J39" s="113"/>
      <c r="K39" s="114">
        <f>Tabelle1!K39</f>
        <v>0.5</v>
      </c>
      <c r="L39" s="115"/>
      <c r="M39" s="115"/>
      <c r="N39" s="115"/>
      <c r="O39" s="116"/>
      <c r="P39" s="330" t="str">
        <f>Tabelle1!P39</f>
        <v>Mannschaft A5</v>
      </c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33" t="s">
        <v>20</v>
      </c>
      <c r="AH39" s="94" t="str">
        <f>Tabelle1!AH39</f>
        <v>Mannschaft A7</v>
      </c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5"/>
      <c r="AY39" s="150">
        <f>IF(Tabelle1!AY39="","",Tabelle1!AY39)</f>
      </c>
      <c r="AZ39" s="76"/>
      <c r="BA39" s="34" t="s">
        <v>19</v>
      </c>
      <c r="BB39" s="76">
        <f>IF(Tabelle1!BB39="","",Tabelle1!BB39)</f>
      </c>
      <c r="BC39" s="77"/>
      <c r="BD39" s="385">
        <f>IF(Tabelle1!BD39="","",Tabelle1!BD39)</f>
      </c>
      <c r="BE39" s="386"/>
      <c r="BF39" s="386"/>
      <c r="BG39" s="386"/>
      <c r="BH39" s="387"/>
    </row>
    <row r="40" spans="2:60" ht="18">
      <c r="B40" s="75">
        <v>14</v>
      </c>
      <c r="C40" s="101"/>
      <c r="D40" s="111">
        <f>Tabelle1!D40</f>
        <v>2</v>
      </c>
      <c r="E40" s="112"/>
      <c r="F40" s="112"/>
      <c r="G40" s="113"/>
      <c r="H40" s="111" t="s">
        <v>21</v>
      </c>
      <c r="I40" s="112"/>
      <c r="J40" s="113"/>
      <c r="K40" s="114">
        <f>Tabelle1!K40</f>
        <v>0.5</v>
      </c>
      <c r="L40" s="115"/>
      <c r="M40" s="115"/>
      <c r="N40" s="115"/>
      <c r="O40" s="116"/>
      <c r="P40" s="330" t="str">
        <f>Tabelle1!P40</f>
        <v>Mannschaft A6</v>
      </c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33" t="s">
        <v>20</v>
      </c>
      <c r="AH40" s="94" t="str">
        <f>Tabelle1!AH40</f>
        <v>Mannschaft A8</v>
      </c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5"/>
      <c r="AY40" s="150">
        <f>IF(Tabelle1!AY40="","",Tabelle1!AY40)</f>
      </c>
      <c r="AZ40" s="76"/>
      <c r="BA40" s="34" t="s">
        <v>19</v>
      </c>
      <c r="BB40" s="76">
        <f>IF(Tabelle1!BB40="","",Tabelle1!BB40)</f>
      </c>
      <c r="BC40" s="77"/>
      <c r="BD40" s="382"/>
      <c r="BE40" s="383"/>
      <c r="BF40" s="383"/>
      <c r="BG40" s="383"/>
      <c r="BH40" s="384"/>
    </row>
    <row r="41" spans="2:60" ht="18">
      <c r="B41" s="75">
        <v>15</v>
      </c>
      <c r="C41" s="101"/>
      <c r="D41" s="111">
        <f>Tabelle1!D41</f>
        <v>1</v>
      </c>
      <c r="E41" s="112"/>
      <c r="F41" s="112"/>
      <c r="G41" s="113"/>
      <c r="H41" s="111" t="s">
        <v>22</v>
      </c>
      <c r="I41" s="112"/>
      <c r="J41" s="113"/>
      <c r="K41" s="114">
        <f>Tabelle1!K41</f>
        <v>0.5138888888888888</v>
      </c>
      <c r="L41" s="115"/>
      <c r="M41" s="115"/>
      <c r="N41" s="115"/>
      <c r="O41" s="116"/>
      <c r="P41" s="330" t="str">
        <f>Tabelle1!P41</f>
        <v>Mannschaft B5</v>
      </c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33" t="s">
        <v>20</v>
      </c>
      <c r="AH41" s="94" t="str">
        <f>Tabelle1!AH41</f>
        <v>Mannschaft B7</v>
      </c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5"/>
      <c r="AY41" s="150">
        <f>IF(Tabelle1!AY41="","",Tabelle1!AY41)</f>
      </c>
      <c r="AZ41" s="76"/>
      <c r="BA41" s="34" t="s">
        <v>19</v>
      </c>
      <c r="BB41" s="76">
        <f>IF(Tabelle1!BB41="","",Tabelle1!BB41)</f>
      </c>
      <c r="BC41" s="77"/>
      <c r="BD41" s="385">
        <f>IF(Tabelle1!BD41="","",Tabelle1!BD41)</f>
      </c>
      <c r="BE41" s="386"/>
      <c r="BF41" s="386"/>
      <c r="BG41" s="386"/>
      <c r="BH41" s="387"/>
    </row>
    <row r="42" spans="2:60" ht="18.75" thickBot="1">
      <c r="B42" s="142">
        <v>16</v>
      </c>
      <c r="C42" s="143"/>
      <c r="D42" s="88">
        <f>Tabelle1!D42</f>
        <v>2</v>
      </c>
      <c r="E42" s="89"/>
      <c r="F42" s="89"/>
      <c r="G42" s="90"/>
      <c r="H42" s="120" t="s">
        <v>22</v>
      </c>
      <c r="I42" s="121"/>
      <c r="J42" s="122"/>
      <c r="K42" s="91">
        <f>Tabelle1!K42</f>
        <v>0.5138888888888888</v>
      </c>
      <c r="L42" s="92"/>
      <c r="M42" s="92"/>
      <c r="N42" s="92"/>
      <c r="O42" s="93"/>
      <c r="P42" s="326" t="str">
        <f>Tabelle1!P42</f>
        <v>Mannschaft B6</v>
      </c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11" t="s">
        <v>20</v>
      </c>
      <c r="AH42" s="99" t="str">
        <f>Tabelle1!AH42</f>
        <v>Mannschaft B8</v>
      </c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100"/>
      <c r="AY42" s="342">
        <f>IF(Tabelle1!AY42="","",Tabelle1!AY42)</f>
      </c>
      <c r="AZ42" s="333"/>
      <c r="BA42" s="12" t="s">
        <v>19</v>
      </c>
      <c r="BB42" s="333">
        <f>IF(Tabelle1!BB42="","",Tabelle1!BB42)</f>
      </c>
      <c r="BC42" s="334"/>
      <c r="BD42" s="388"/>
      <c r="BE42" s="389"/>
      <c r="BF42" s="389"/>
      <c r="BG42" s="389"/>
      <c r="BH42" s="390"/>
    </row>
    <row r="43" spans="2:60" ht="18">
      <c r="B43" s="137">
        <v>17</v>
      </c>
      <c r="C43" s="138"/>
      <c r="D43" s="127">
        <f>Tabelle1!D43</f>
        <v>1</v>
      </c>
      <c r="E43" s="128"/>
      <c r="F43" s="128"/>
      <c r="G43" s="129"/>
      <c r="H43" s="127" t="s">
        <v>21</v>
      </c>
      <c r="I43" s="128"/>
      <c r="J43" s="129"/>
      <c r="K43" s="153">
        <f>Tabelle1!K43</f>
        <v>0.5277777777777777</v>
      </c>
      <c r="L43" s="154"/>
      <c r="M43" s="154"/>
      <c r="N43" s="154"/>
      <c r="O43" s="155"/>
      <c r="P43" s="124" t="str">
        <f>Tabelle1!P43</f>
        <v>Mannschaft A4</v>
      </c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9" t="s">
        <v>20</v>
      </c>
      <c r="AH43" s="125" t="str">
        <f>Tabelle1!AH43</f>
        <v>Mannschaft A1</v>
      </c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6"/>
      <c r="AY43" s="164">
        <f>IF(Tabelle1!AY43="","",Tabelle1!AY43)</f>
      </c>
      <c r="AZ43" s="147"/>
      <c r="BA43" s="10" t="s">
        <v>19</v>
      </c>
      <c r="BB43" s="147">
        <f>IF(Tabelle1!BB43="","",Tabelle1!BB43)</f>
      </c>
      <c r="BC43" s="151"/>
      <c r="BD43" s="379">
        <f>IF(Tabelle1!BD43="","",Tabelle1!BD43)</f>
      </c>
      <c r="BE43" s="380"/>
      <c r="BF43" s="380"/>
      <c r="BG43" s="380"/>
      <c r="BH43" s="381"/>
    </row>
    <row r="44" spans="2:60" ht="18">
      <c r="B44" s="75">
        <v>18</v>
      </c>
      <c r="C44" s="101"/>
      <c r="D44" s="111">
        <f>Tabelle1!D44</f>
        <v>2</v>
      </c>
      <c r="E44" s="112"/>
      <c r="F44" s="112"/>
      <c r="G44" s="113"/>
      <c r="H44" s="111" t="s">
        <v>21</v>
      </c>
      <c r="I44" s="112"/>
      <c r="J44" s="113"/>
      <c r="K44" s="114">
        <f>Tabelle1!K44</f>
        <v>0.5277777777777777</v>
      </c>
      <c r="L44" s="115"/>
      <c r="M44" s="115"/>
      <c r="N44" s="115"/>
      <c r="O44" s="116"/>
      <c r="P44" s="330" t="str">
        <f>Tabelle1!P44</f>
        <v>Mannschaft A3</v>
      </c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33" t="s">
        <v>20</v>
      </c>
      <c r="AH44" s="94" t="str">
        <f>Tabelle1!AH44</f>
        <v>Mannschaft A2</v>
      </c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5"/>
      <c r="AY44" s="150">
        <f>IF(Tabelle1!AY44="","",Tabelle1!AY44)</f>
      </c>
      <c r="AZ44" s="76"/>
      <c r="BA44" s="34" t="s">
        <v>19</v>
      </c>
      <c r="BB44" s="76">
        <f>IF(Tabelle1!BB44="","",Tabelle1!BB44)</f>
      </c>
      <c r="BC44" s="77"/>
      <c r="BD44" s="382"/>
      <c r="BE44" s="383"/>
      <c r="BF44" s="383"/>
      <c r="BG44" s="383"/>
      <c r="BH44" s="384"/>
    </row>
    <row r="45" spans="2:60" ht="18">
      <c r="B45" s="75">
        <v>19</v>
      </c>
      <c r="C45" s="101"/>
      <c r="D45" s="111">
        <f>Tabelle1!D45</f>
        <v>1</v>
      </c>
      <c r="E45" s="112"/>
      <c r="F45" s="112"/>
      <c r="G45" s="113"/>
      <c r="H45" s="111" t="s">
        <v>22</v>
      </c>
      <c r="I45" s="112"/>
      <c r="J45" s="113"/>
      <c r="K45" s="114">
        <f>Tabelle1!K45</f>
        <v>0.5416666666666665</v>
      </c>
      <c r="L45" s="115"/>
      <c r="M45" s="115"/>
      <c r="N45" s="115"/>
      <c r="O45" s="116"/>
      <c r="P45" s="330" t="str">
        <f>Tabelle1!P45</f>
        <v>Mannschaft B4</v>
      </c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33" t="s">
        <v>20</v>
      </c>
      <c r="AH45" s="94" t="str">
        <f>Tabelle1!AH45</f>
        <v>Mannschaft B1</v>
      </c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5"/>
      <c r="AY45" s="150">
        <f>IF(Tabelle1!AY45="","",Tabelle1!AY45)</f>
      </c>
      <c r="AZ45" s="76"/>
      <c r="BA45" s="34" t="s">
        <v>19</v>
      </c>
      <c r="BB45" s="76">
        <f>IF(Tabelle1!BB45="","",Tabelle1!BB45)</f>
      </c>
      <c r="BC45" s="77"/>
      <c r="BD45" s="385">
        <f>IF(Tabelle1!BD45="","",Tabelle1!BD45)</f>
      </c>
      <c r="BE45" s="386"/>
      <c r="BF45" s="386"/>
      <c r="BG45" s="386"/>
      <c r="BH45" s="387"/>
    </row>
    <row r="46" spans="2:60" ht="18">
      <c r="B46" s="75">
        <v>20</v>
      </c>
      <c r="C46" s="101"/>
      <c r="D46" s="111">
        <f>Tabelle1!D46</f>
        <v>2</v>
      </c>
      <c r="E46" s="112"/>
      <c r="F46" s="112"/>
      <c r="G46" s="113"/>
      <c r="H46" s="111" t="s">
        <v>22</v>
      </c>
      <c r="I46" s="112"/>
      <c r="J46" s="113"/>
      <c r="K46" s="114">
        <f>Tabelle1!K46</f>
        <v>0.5416666666666665</v>
      </c>
      <c r="L46" s="115"/>
      <c r="M46" s="115"/>
      <c r="N46" s="115"/>
      <c r="O46" s="116"/>
      <c r="P46" s="330" t="str">
        <f>Tabelle1!P46</f>
        <v>Mannschaft B3</v>
      </c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33" t="s">
        <v>20</v>
      </c>
      <c r="AH46" s="94" t="str">
        <f>Tabelle1!AH46</f>
        <v>Mannschaft B2</v>
      </c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5"/>
      <c r="AY46" s="150">
        <f>IF(Tabelle1!AY46="","",Tabelle1!AY46)</f>
      </c>
      <c r="AZ46" s="76"/>
      <c r="BA46" s="34" t="s">
        <v>19</v>
      </c>
      <c r="BB46" s="76">
        <f>IF(Tabelle1!BB46="","",Tabelle1!BB46)</f>
      </c>
      <c r="BC46" s="77"/>
      <c r="BD46" s="382"/>
      <c r="BE46" s="383"/>
      <c r="BF46" s="383"/>
      <c r="BG46" s="383"/>
      <c r="BH46" s="384"/>
    </row>
    <row r="47" spans="2:60" ht="18">
      <c r="B47" s="75">
        <v>21</v>
      </c>
      <c r="C47" s="101"/>
      <c r="D47" s="111">
        <f>Tabelle1!D47</f>
        <v>1</v>
      </c>
      <c r="E47" s="112"/>
      <c r="F47" s="112"/>
      <c r="G47" s="113"/>
      <c r="H47" s="111" t="s">
        <v>21</v>
      </c>
      <c r="I47" s="112"/>
      <c r="J47" s="113"/>
      <c r="K47" s="114">
        <f>Tabelle1!K47</f>
        <v>0.5555555555555554</v>
      </c>
      <c r="L47" s="115"/>
      <c r="M47" s="115"/>
      <c r="N47" s="115"/>
      <c r="O47" s="116"/>
      <c r="P47" s="330" t="str">
        <f>Tabelle1!P47</f>
        <v>Mannschaft A6</v>
      </c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33" t="s">
        <v>20</v>
      </c>
      <c r="AH47" s="94" t="str">
        <f>Tabelle1!AH47</f>
        <v>Mannschaft A7</v>
      </c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5"/>
      <c r="AY47" s="150">
        <f>IF(Tabelle1!AY47="","",Tabelle1!AY47)</f>
      </c>
      <c r="AZ47" s="76"/>
      <c r="BA47" s="34" t="s">
        <v>19</v>
      </c>
      <c r="BB47" s="76">
        <f>IF(Tabelle1!BB47="","",Tabelle1!BB47)</f>
      </c>
      <c r="BC47" s="77"/>
      <c r="BD47" s="385">
        <f>IF(Tabelle1!BD47="","",Tabelle1!BD47)</f>
      </c>
      <c r="BE47" s="386"/>
      <c r="BF47" s="386"/>
      <c r="BG47" s="386"/>
      <c r="BH47" s="387"/>
    </row>
    <row r="48" spans="2:60" ht="18">
      <c r="B48" s="75">
        <v>22</v>
      </c>
      <c r="C48" s="101"/>
      <c r="D48" s="111">
        <f>Tabelle1!D48</f>
        <v>2</v>
      </c>
      <c r="E48" s="112"/>
      <c r="F48" s="112"/>
      <c r="G48" s="113"/>
      <c r="H48" s="111" t="s">
        <v>21</v>
      </c>
      <c r="I48" s="112"/>
      <c r="J48" s="113"/>
      <c r="K48" s="114">
        <f>Tabelle1!K48</f>
        <v>0.5555555555555554</v>
      </c>
      <c r="L48" s="115"/>
      <c r="M48" s="115"/>
      <c r="N48" s="115"/>
      <c r="O48" s="116"/>
      <c r="P48" s="330" t="str">
        <f>Tabelle1!P48</f>
        <v>Mannschaft A8</v>
      </c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33" t="s">
        <v>20</v>
      </c>
      <c r="AH48" s="94" t="str">
        <f>Tabelle1!AH48</f>
        <v>Mannschaft A5</v>
      </c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5"/>
      <c r="AY48" s="150">
        <f>IF(Tabelle1!AY48="","",Tabelle1!AY48)</f>
      </c>
      <c r="AZ48" s="76"/>
      <c r="BA48" s="34" t="s">
        <v>19</v>
      </c>
      <c r="BB48" s="76">
        <f>IF(Tabelle1!BB48="","",Tabelle1!BB48)</f>
      </c>
      <c r="BC48" s="77"/>
      <c r="BD48" s="382"/>
      <c r="BE48" s="383"/>
      <c r="BF48" s="383"/>
      <c r="BG48" s="383"/>
      <c r="BH48" s="384"/>
    </row>
    <row r="49" spans="2:60" ht="18">
      <c r="B49" s="75">
        <v>23</v>
      </c>
      <c r="C49" s="101"/>
      <c r="D49" s="111">
        <f>Tabelle1!D49</f>
        <v>1</v>
      </c>
      <c r="E49" s="112"/>
      <c r="F49" s="112"/>
      <c r="G49" s="113"/>
      <c r="H49" s="111" t="s">
        <v>22</v>
      </c>
      <c r="I49" s="112"/>
      <c r="J49" s="113"/>
      <c r="K49" s="114">
        <f>Tabelle1!K49</f>
        <v>0.5694444444444442</v>
      </c>
      <c r="L49" s="115"/>
      <c r="M49" s="115"/>
      <c r="N49" s="115"/>
      <c r="O49" s="116"/>
      <c r="P49" s="330" t="str">
        <f>Tabelle1!P49</f>
        <v>Mannschaft B6</v>
      </c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33" t="s">
        <v>20</v>
      </c>
      <c r="AH49" s="94" t="str">
        <f>Tabelle1!AH49</f>
        <v>Mannschaft B7</v>
      </c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5"/>
      <c r="AY49" s="150">
        <f>IF(Tabelle1!AY49="","",Tabelle1!AY49)</f>
      </c>
      <c r="AZ49" s="76"/>
      <c r="BA49" s="34" t="s">
        <v>19</v>
      </c>
      <c r="BB49" s="76">
        <f>IF(Tabelle1!BB49="","",Tabelle1!BB49)</f>
      </c>
      <c r="BC49" s="77"/>
      <c r="BD49" s="385">
        <f>IF(Tabelle1!BD49="","",Tabelle1!BD49)</f>
      </c>
      <c r="BE49" s="386"/>
      <c r="BF49" s="386"/>
      <c r="BG49" s="386"/>
      <c r="BH49" s="387"/>
    </row>
    <row r="50" spans="2:60" ht="18.75" thickBot="1">
      <c r="B50" s="142">
        <v>24</v>
      </c>
      <c r="C50" s="143"/>
      <c r="D50" s="120">
        <f>Tabelle1!D50</f>
        <v>2</v>
      </c>
      <c r="E50" s="121"/>
      <c r="F50" s="121"/>
      <c r="G50" s="122"/>
      <c r="H50" s="120" t="s">
        <v>22</v>
      </c>
      <c r="I50" s="121"/>
      <c r="J50" s="122"/>
      <c r="K50" s="131">
        <f>Tabelle1!K50</f>
        <v>0.5694444444444442</v>
      </c>
      <c r="L50" s="132"/>
      <c r="M50" s="132"/>
      <c r="N50" s="132"/>
      <c r="O50" s="133"/>
      <c r="P50" s="331" t="str">
        <f>Tabelle1!P50</f>
        <v>Mannschaft B8</v>
      </c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11" t="s">
        <v>20</v>
      </c>
      <c r="AH50" s="136" t="str">
        <f>Tabelle1!AH50</f>
        <v>Mannschaft B5</v>
      </c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52"/>
      <c r="AY50" s="345">
        <f>IF(Tabelle1!AY50="","",Tabelle1!AY50)</f>
      </c>
      <c r="AZ50" s="160"/>
      <c r="BA50" s="12" t="s">
        <v>19</v>
      </c>
      <c r="BB50" s="160">
        <f>IF(Tabelle1!BB50="","",Tabelle1!BB50)</f>
      </c>
      <c r="BC50" s="161"/>
      <c r="BD50" s="391"/>
      <c r="BE50" s="392"/>
      <c r="BF50" s="392"/>
      <c r="BG50" s="392"/>
      <c r="BH50" s="393"/>
    </row>
    <row r="51" spans="2:75" s="36" customFormat="1" ht="18">
      <c r="B51" s="328"/>
      <c r="C51" s="328"/>
      <c r="D51" s="322"/>
      <c r="E51" s="322"/>
      <c r="F51" s="322"/>
      <c r="G51" s="322"/>
      <c r="H51" s="322"/>
      <c r="I51" s="322"/>
      <c r="J51" s="322"/>
      <c r="K51" s="50"/>
      <c r="L51" s="50"/>
      <c r="M51" s="50"/>
      <c r="N51" s="50"/>
      <c r="O51" s="50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4"/>
      <c r="AH51" s="323"/>
      <c r="AI51" s="323"/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3"/>
      <c r="AY51" s="328"/>
      <c r="AZ51" s="328"/>
      <c r="BA51" s="325"/>
      <c r="BB51" s="328"/>
      <c r="BC51" s="328"/>
      <c r="BD51" s="329"/>
      <c r="BE51" s="329"/>
      <c r="BF51" s="329"/>
      <c r="BG51" s="329"/>
      <c r="BH51" s="329"/>
      <c r="BM51" s="394"/>
      <c r="BN51" s="394"/>
      <c r="BO51" s="394"/>
      <c r="BP51" s="394"/>
      <c r="BQ51" s="394"/>
      <c r="BR51" s="394"/>
      <c r="BS51" s="394"/>
      <c r="BT51" s="394"/>
      <c r="BU51" s="394"/>
      <c r="BV51" s="394"/>
      <c r="BW51" s="394"/>
    </row>
    <row r="52" spans="2:75" s="36" customFormat="1" ht="18.75" thickBot="1">
      <c r="B52" s="328"/>
      <c r="C52" s="328"/>
      <c r="D52" s="322"/>
      <c r="E52" s="322"/>
      <c r="F52" s="322"/>
      <c r="G52" s="322"/>
      <c r="H52" s="322"/>
      <c r="I52" s="322"/>
      <c r="J52" s="322"/>
      <c r="K52" s="50"/>
      <c r="L52" s="50"/>
      <c r="M52" s="50"/>
      <c r="N52" s="50"/>
      <c r="O52" s="50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4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8"/>
      <c r="AZ52" s="328"/>
      <c r="BA52" s="325"/>
      <c r="BB52" s="328"/>
      <c r="BC52" s="328"/>
      <c r="BD52" s="329"/>
      <c r="BE52" s="329"/>
      <c r="BF52" s="329"/>
      <c r="BG52" s="329"/>
      <c r="BH52" s="329"/>
      <c r="BM52" s="394"/>
      <c r="BN52" s="394"/>
      <c r="BO52" s="394"/>
      <c r="BP52" s="394"/>
      <c r="BQ52" s="394"/>
      <c r="BR52" s="394"/>
      <c r="BS52" s="394"/>
      <c r="BT52" s="394"/>
      <c r="BU52" s="394"/>
      <c r="BV52" s="394"/>
      <c r="BW52" s="394"/>
    </row>
    <row r="53" spans="2:75" s="36" customFormat="1" ht="18.75" thickBot="1">
      <c r="B53" s="233" t="s">
        <v>16</v>
      </c>
      <c r="C53" s="220"/>
      <c r="D53" s="220" t="s">
        <v>17</v>
      </c>
      <c r="E53" s="220"/>
      <c r="F53" s="220"/>
      <c r="G53" s="220"/>
      <c r="H53" s="220" t="s">
        <v>33</v>
      </c>
      <c r="I53" s="220"/>
      <c r="J53" s="220"/>
      <c r="K53" s="220" t="s">
        <v>1</v>
      </c>
      <c r="L53" s="220"/>
      <c r="M53" s="220"/>
      <c r="N53" s="220"/>
      <c r="O53" s="220"/>
      <c r="P53" s="220" t="s">
        <v>23</v>
      </c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19" t="s">
        <v>18</v>
      </c>
      <c r="AZ53" s="220"/>
      <c r="BA53" s="220"/>
      <c r="BB53" s="220"/>
      <c r="BC53" s="221"/>
      <c r="BD53" s="294" t="s">
        <v>101</v>
      </c>
      <c r="BE53" s="295"/>
      <c r="BF53" s="295"/>
      <c r="BG53" s="295"/>
      <c r="BH53" s="296"/>
      <c r="BM53" s="394"/>
      <c r="BN53" s="394"/>
      <c r="BO53" s="394"/>
      <c r="BP53" s="394"/>
      <c r="BQ53" s="394"/>
      <c r="BR53" s="394"/>
      <c r="BS53" s="394"/>
      <c r="BT53" s="394"/>
      <c r="BU53" s="394"/>
      <c r="BV53" s="394"/>
      <c r="BW53" s="394"/>
    </row>
    <row r="54" spans="2:60" ht="18">
      <c r="B54" s="137">
        <v>25</v>
      </c>
      <c r="C54" s="138"/>
      <c r="D54" s="127">
        <f>Tabelle1!D51</f>
        <v>1</v>
      </c>
      <c r="E54" s="128"/>
      <c r="F54" s="128"/>
      <c r="G54" s="129"/>
      <c r="H54" s="127" t="s">
        <v>21</v>
      </c>
      <c r="I54" s="128"/>
      <c r="J54" s="129"/>
      <c r="K54" s="153">
        <f>Tabelle1!K51</f>
        <v>0.583333333333333</v>
      </c>
      <c r="L54" s="154"/>
      <c r="M54" s="154"/>
      <c r="N54" s="154"/>
      <c r="O54" s="155"/>
      <c r="P54" s="124" t="str">
        <f>Tabelle1!P51</f>
        <v>Mannschaft A6</v>
      </c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9" t="s">
        <v>20</v>
      </c>
      <c r="AH54" s="125" t="str">
        <f>Tabelle1!AH51</f>
        <v>Mannschaft A1</v>
      </c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6"/>
      <c r="AY54" s="164">
        <f>IF(Tabelle1!AY51="","",Tabelle1!AY51)</f>
      </c>
      <c r="AZ54" s="147"/>
      <c r="BA54" s="10" t="s">
        <v>19</v>
      </c>
      <c r="BB54" s="147">
        <f>IF(Tabelle1!BB51="","",Tabelle1!BB51)</f>
      </c>
      <c r="BC54" s="151"/>
      <c r="BD54" s="379">
        <f>IF(Tabelle1!BD51="","",Tabelle1!BD51)</f>
      </c>
      <c r="BE54" s="380"/>
      <c r="BF54" s="380"/>
      <c r="BG54" s="380"/>
      <c r="BH54" s="381"/>
    </row>
    <row r="55" spans="2:60" ht="18">
      <c r="B55" s="75">
        <v>26</v>
      </c>
      <c r="C55" s="101"/>
      <c r="D55" s="111">
        <f>Tabelle1!D52</f>
        <v>2</v>
      </c>
      <c r="E55" s="112"/>
      <c r="F55" s="112"/>
      <c r="G55" s="113"/>
      <c r="H55" s="111" t="s">
        <v>21</v>
      </c>
      <c r="I55" s="112"/>
      <c r="J55" s="113"/>
      <c r="K55" s="114">
        <f>Tabelle1!K52</f>
        <v>0.583333333333333</v>
      </c>
      <c r="L55" s="115"/>
      <c r="M55" s="115"/>
      <c r="N55" s="115"/>
      <c r="O55" s="116"/>
      <c r="P55" s="330" t="str">
        <f>Tabelle1!P52</f>
        <v>Mannschaft A7</v>
      </c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33" t="s">
        <v>20</v>
      </c>
      <c r="AH55" s="94" t="str">
        <f>Tabelle1!AH52</f>
        <v>Mannschaft A4</v>
      </c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5"/>
      <c r="AY55" s="150">
        <f>IF(Tabelle1!AY52="","",Tabelle1!AY52)</f>
      </c>
      <c r="AZ55" s="76"/>
      <c r="BA55" s="34" t="s">
        <v>19</v>
      </c>
      <c r="BB55" s="76">
        <f>IF(Tabelle1!BB52="","",Tabelle1!BB52)</f>
      </c>
      <c r="BC55" s="77"/>
      <c r="BD55" s="382"/>
      <c r="BE55" s="383"/>
      <c r="BF55" s="383"/>
      <c r="BG55" s="383"/>
      <c r="BH55" s="384"/>
    </row>
    <row r="56" spans="2:60" ht="18">
      <c r="B56" s="75">
        <v>27</v>
      </c>
      <c r="C56" s="101"/>
      <c r="D56" s="111">
        <f>Tabelle1!D53</f>
        <v>1</v>
      </c>
      <c r="E56" s="112"/>
      <c r="F56" s="112"/>
      <c r="G56" s="113"/>
      <c r="H56" s="111" t="s">
        <v>22</v>
      </c>
      <c r="I56" s="112"/>
      <c r="J56" s="113"/>
      <c r="K56" s="114">
        <f>Tabelle1!K53</f>
        <v>0.5972222222222219</v>
      </c>
      <c r="L56" s="115"/>
      <c r="M56" s="115"/>
      <c r="N56" s="115"/>
      <c r="O56" s="116"/>
      <c r="P56" s="330" t="str">
        <f>Tabelle1!P53</f>
        <v>Mannschaft B6</v>
      </c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33" t="s">
        <v>20</v>
      </c>
      <c r="AH56" s="94" t="str">
        <f>Tabelle1!AH53</f>
        <v>Mannschaft B1</v>
      </c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5"/>
      <c r="AY56" s="150">
        <f>IF(Tabelle1!AY53="","",Tabelle1!AY53)</f>
      </c>
      <c r="AZ56" s="76"/>
      <c r="BA56" s="34" t="s">
        <v>19</v>
      </c>
      <c r="BB56" s="76">
        <f>IF(Tabelle1!BB53="","",Tabelle1!BB53)</f>
      </c>
      <c r="BC56" s="77"/>
      <c r="BD56" s="385">
        <f>IF(Tabelle1!BD53="","",Tabelle1!BD53)</f>
      </c>
      <c r="BE56" s="386"/>
      <c r="BF56" s="386"/>
      <c r="BG56" s="386"/>
      <c r="BH56" s="387"/>
    </row>
    <row r="57" spans="2:60" ht="18">
      <c r="B57" s="75">
        <v>28</v>
      </c>
      <c r="C57" s="101"/>
      <c r="D57" s="111">
        <f>Tabelle1!D54</f>
        <v>2</v>
      </c>
      <c r="E57" s="112"/>
      <c r="F57" s="112"/>
      <c r="G57" s="113"/>
      <c r="H57" s="111" t="s">
        <v>22</v>
      </c>
      <c r="I57" s="112"/>
      <c r="J57" s="113"/>
      <c r="K57" s="114">
        <f>Tabelle1!K54</f>
        <v>0.5972222222222219</v>
      </c>
      <c r="L57" s="115"/>
      <c r="M57" s="115"/>
      <c r="N57" s="115"/>
      <c r="O57" s="116"/>
      <c r="P57" s="330" t="str">
        <f>Tabelle1!P54</f>
        <v>Mannschaft B7</v>
      </c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33" t="s">
        <v>20</v>
      </c>
      <c r="AH57" s="94" t="str">
        <f>Tabelle1!AH54</f>
        <v>Mannschaft B4</v>
      </c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5"/>
      <c r="AY57" s="150">
        <f>IF(Tabelle1!AY54="","",Tabelle1!AY54)</f>
      </c>
      <c r="AZ57" s="76"/>
      <c r="BA57" s="34" t="s">
        <v>19</v>
      </c>
      <c r="BB57" s="76">
        <f>IF(Tabelle1!BB54="","",Tabelle1!BB54)</f>
      </c>
      <c r="BC57" s="77"/>
      <c r="BD57" s="382"/>
      <c r="BE57" s="383"/>
      <c r="BF57" s="383"/>
      <c r="BG57" s="383"/>
      <c r="BH57" s="384"/>
    </row>
    <row r="58" spans="2:60" ht="18">
      <c r="B58" s="75">
        <v>29</v>
      </c>
      <c r="C58" s="101"/>
      <c r="D58" s="111">
        <f>Tabelle1!D55</f>
        <v>1</v>
      </c>
      <c r="E58" s="112"/>
      <c r="F58" s="112"/>
      <c r="G58" s="113"/>
      <c r="H58" s="111" t="s">
        <v>21</v>
      </c>
      <c r="I58" s="112"/>
      <c r="J58" s="113"/>
      <c r="K58" s="114">
        <f>Tabelle1!K55</f>
        <v>0.6111111111111107</v>
      </c>
      <c r="L58" s="115"/>
      <c r="M58" s="115"/>
      <c r="N58" s="115"/>
      <c r="O58" s="116"/>
      <c r="P58" s="330" t="str">
        <f>Tabelle1!P55</f>
        <v>Mannschaft A2</v>
      </c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33" t="s">
        <v>20</v>
      </c>
      <c r="AH58" s="94" t="str">
        <f>Tabelle1!AH55</f>
        <v>Mannschaft A5</v>
      </c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5"/>
      <c r="AY58" s="150">
        <f>IF(Tabelle1!AY55="","",Tabelle1!AY55)</f>
      </c>
      <c r="AZ58" s="76"/>
      <c r="BA58" s="34" t="s">
        <v>19</v>
      </c>
      <c r="BB58" s="76">
        <f>IF(Tabelle1!BB55="","",Tabelle1!BB55)</f>
      </c>
      <c r="BC58" s="77"/>
      <c r="BD58" s="385">
        <f>IF(Tabelle1!BD55="","",Tabelle1!BD55)</f>
      </c>
      <c r="BE58" s="386"/>
      <c r="BF58" s="386"/>
      <c r="BG58" s="386"/>
      <c r="BH58" s="387"/>
    </row>
    <row r="59" spans="2:60" ht="18">
      <c r="B59" s="75">
        <v>30</v>
      </c>
      <c r="C59" s="101"/>
      <c r="D59" s="111">
        <f>Tabelle1!D56</f>
        <v>2</v>
      </c>
      <c r="E59" s="112"/>
      <c r="F59" s="112"/>
      <c r="G59" s="113"/>
      <c r="H59" s="111" t="s">
        <v>21</v>
      </c>
      <c r="I59" s="112"/>
      <c r="J59" s="113"/>
      <c r="K59" s="114">
        <f>Tabelle1!K56</f>
        <v>0.6111111111111107</v>
      </c>
      <c r="L59" s="115"/>
      <c r="M59" s="115"/>
      <c r="N59" s="115"/>
      <c r="O59" s="116"/>
      <c r="P59" s="330" t="str">
        <f>Tabelle1!P56</f>
        <v>Mannschaft A8</v>
      </c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33" t="s">
        <v>20</v>
      </c>
      <c r="AH59" s="94" t="str">
        <f>Tabelle1!AH56</f>
        <v>Mannschaft A3</v>
      </c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5"/>
      <c r="AY59" s="150">
        <f>IF(Tabelle1!AY56="","",Tabelle1!AY56)</f>
      </c>
      <c r="AZ59" s="76"/>
      <c r="BA59" s="34" t="s">
        <v>19</v>
      </c>
      <c r="BB59" s="76">
        <f>IF(Tabelle1!BB56="","",Tabelle1!BB56)</f>
      </c>
      <c r="BC59" s="77"/>
      <c r="BD59" s="382"/>
      <c r="BE59" s="383"/>
      <c r="BF59" s="383"/>
      <c r="BG59" s="383"/>
      <c r="BH59" s="384"/>
    </row>
    <row r="60" spans="2:60" ht="18">
      <c r="B60" s="83">
        <v>31</v>
      </c>
      <c r="C60" s="84"/>
      <c r="D60" s="88">
        <f>Tabelle1!D57</f>
        <v>1</v>
      </c>
      <c r="E60" s="89"/>
      <c r="F60" s="89"/>
      <c r="G60" s="90"/>
      <c r="H60" s="88" t="s">
        <v>22</v>
      </c>
      <c r="I60" s="89"/>
      <c r="J60" s="90"/>
      <c r="K60" s="91">
        <f>Tabelle1!K57</f>
        <v>0.6249999999999996</v>
      </c>
      <c r="L60" s="92"/>
      <c r="M60" s="92"/>
      <c r="N60" s="92"/>
      <c r="O60" s="93"/>
      <c r="P60" s="326" t="str">
        <f>Tabelle1!P57</f>
        <v>Mannschaft B2</v>
      </c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15" t="s">
        <v>20</v>
      </c>
      <c r="AH60" s="99" t="str">
        <f>Tabelle1!AH57</f>
        <v>Mannschaft B5</v>
      </c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100"/>
      <c r="AY60" s="342">
        <f>IF(Tabelle1!AY57="","",Tabelle1!AY57)</f>
      </c>
      <c r="AZ60" s="333"/>
      <c r="BA60" s="16" t="s">
        <v>19</v>
      </c>
      <c r="BB60" s="333">
        <f>IF(Tabelle1!BB57="","",Tabelle1!BB57)</f>
      </c>
      <c r="BC60" s="334"/>
      <c r="BD60" s="395">
        <f>IF(Tabelle1!BD57="","",Tabelle1!BD57)</f>
      </c>
      <c r="BE60" s="396"/>
      <c r="BF60" s="396"/>
      <c r="BG60" s="396"/>
      <c r="BH60" s="397"/>
    </row>
    <row r="61" spans="2:60" ht="18.75" thickBot="1">
      <c r="B61" s="208">
        <v>32</v>
      </c>
      <c r="C61" s="300"/>
      <c r="D61" s="304">
        <f>Tabelle1!D58</f>
        <v>2</v>
      </c>
      <c r="E61" s="305"/>
      <c r="F61" s="305"/>
      <c r="G61" s="306"/>
      <c r="H61" s="304" t="s">
        <v>22</v>
      </c>
      <c r="I61" s="305"/>
      <c r="J61" s="306"/>
      <c r="K61" s="297">
        <f>Tabelle1!K58</f>
        <v>0.6249999999999996</v>
      </c>
      <c r="L61" s="298"/>
      <c r="M61" s="298"/>
      <c r="N61" s="298"/>
      <c r="O61" s="299"/>
      <c r="P61" s="332" t="str">
        <f>Tabelle1!P58</f>
        <v>Mannschaft B8</v>
      </c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13" t="s">
        <v>20</v>
      </c>
      <c r="AH61" s="311" t="str">
        <f>Tabelle1!AH58</f>
        <v>Mannschaft B3</v>
      </c>
      <c r="AI61" s="311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2"/>
      <c r="AY61" s="199">
        <f>IF(Tabelle1!AY58="","",Tabelle1!AY58)</f>
      </c>
      <c r="AZ61" s="209"/>
      <c r="BA61" s="14" t="s">
        <v>19</v>
      </c>
      <c r="BB61" s="209">
        <f>IF(Tabelle1!BB58="","",Tabelle1!BB58)</f>
      </c>
      <c r="BC61" s="210"/>
      <c r="BD61" s="398"/>
      <c r="BE61" s="399"/>
      <c r="BF61" s="399"/>
      <c r="BG61" s="399"/>
      <c r="BH61" s="400"/>
    </row>
    <row r="62" spans="2:60" ht="18">
      <c r="B62" s="83">
        <v>33</v>
      </c>
      <c r="C62" s="84"/>
      <c r="D62" s="88">
        <f>Tabelle1!D59</f>
        <v>1</v>
      </c>
      <c r="E62" s="89"/>
      <c r="F62" s="89"/>
      <c r="G62" s="90"/>
      <c r="H62" s="88" t="s">
        <v>21</v>
      </c>
      <c r="I62" s="89"/>
      <c r="J62" s="90"/>
      <c r="K62" s="91">
        <f>Tabelle1!K59</f>
        <v>0.6388888888888884</v>
      </c>
      <c r="L62" s="92"/>
      <c r="M62" s="92"/>
      <c r="N62" s="92"/>
      <c r="O62" s="93"/>
      <c r="P62" s="326" t="str">
        <f>Tabelle1!P59</f>
        <v>Mannschaft A1</v>
      </c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15" t="s">
        <v>20</v>
      </c>
      <c r="AH62" s="99" t="str">
        <f>Tabelle1!AH59</f>
        <v>Mannschaft A5</v>
      </c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100"/>
      <c r="AY62" s="342">
        <f>IF(Tabelle1!AY59="","",Tabelle1!AY59)</f>
      </c>
      <c r="AZ62" s="333"/>
      <c r="BA62" s="16" t="s">
        <v>19</v>
      </c>
      <c r="BB62" s="333">
        <f>IF(Tabelle1!BB59="","",Tabelle1!BB59)</f>
      </c>
      <c r="BC62" s="334"/>
      <c r="BD62" s="395">
        <f>IF(Tabelle1!BD59="","",Tabelle1!BD59)</f>
      </c>
      <c r="BE62" s="396"/>
      <c r="BF62" s="396"/>
      <c r="BG62" s="396"/>
      <c r="BH62" s="397"/>
    </row>
    <row r="63" spans="2:60" ht="18">
      <c r="B63" s="75">
        <v>34</v>
      </c>
      <c r="C63" s="101"/>
      <c r="D63" s="88">
        <f>Tabelle1!D60</f>
        <v>2</v>
      </c>
      <c r="E63" s="89"/>
      <c r="F63" s="89"/>
      <c r="G63" s="90"/>
      <c r="H63" s="111" t="s">
        <v>21</v>
      </c>
      <c r="I63" s="112"/>
      <c r="J63" s="113"/>
      <c r="K63" s="91">
        <f>Tabelle1!K60</f>
        <v>0.6388888888888884</v>
      </c>
      <c r="L63" s="92"/>
      <c r="M63" s="92"/>
      <c r="N63" s="92"/>
      <c r="O63" s="93"/>
      <c r="P63" s="326" t="str">
        <f>Tabelle1!P60</f>
        <v>Mannschaft A4</v>
      </c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3" t="s">
        <v>20</v>
      </c>
      <c r="AH63" s="99" t="str">
        <f>Tabelle1!AH60</f>
        <v>Mannschaft A8</v>
      </c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100"/>
      <c r="AY63" s="342">
        <f>IF(Tabelle1!AY60="","",Tabelle1!AY60)</f>
      </c>
      <c r="AZ63" s="333"/>
      <c r="BA63" s="34" t="s">
        <v>19</v>
      </c>
      <c r="BB63" s="333">
        <f>IF(Tabelle1!BB60="","",Tabelle1!BB60)</f>
      </c>
      <c r="BC63" s="334"/>
      <c r="BD63" s="388"/>
      <c r="BE63" s="389"/>
      <c r="BF63" s="389"/>
      <c r="BG63" s="389"/>
      <c r="BH63" s="390"/>
    </row>
    <row r="64" spans="2:60" ht="18">
      <c r="B64" s="83">
        <v>35</v>
      </c>
      <c r="C64" s="84"/>
      <c r="D64" s="88">
        <f>Tabelle1!D61</f>
        <v>1</v>
      </c>
      <c r="E64" s="89"/>
      <c r="F64" s="89"/>
      <c r="G64" s="90"/>
      <c r="H64" s="88" t="s">
        <v>22</v>
      </c>
      <c r="I64" s="89"/>
      <c r="J64" s="90"/>
      <c r="K64" s="91">
        <f>Tabelle1!K61</f>
        <v>0.6527777777777772</v>
      </c>
      <c r="L64" s="92"/>
      <c r="M64" s="92"/>
      <c r="N64" s="92"/>
      <c r="O64" s="93"/>
      <c r="P64" s="326" t="str">
        <f>Tabelle1!P61</f>
        <v>Mannschaft B1</v>
      </c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15" t="s">
        <v>20</v>
      </c>
      <c r="AH64" s="99" t="str">
        <f>Tabelle1!AH61</f>
        <v>Mannschaft B5</v>
      </c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100"/>
      <c r="AY64" s="342">
        <f>IF(Tabelle1!AY61="","",Tabelle1!AY61)</f>
      </c>
      <c r="AZ64" s="333"/>
      <c r="BA64" s="16" t="s">
        <v>19</v>
      </c>
      <c r="BB64" s="333">
        <f>IF(Tabelle1!BB61="","",Tabelle1!BB61)</f>
      </c>
      <c r="BC64" s="334"/>
      <c r="BD64" s="395">
        <f>IF(Tabelle1!BD61="","",Tabelle1!BD61)</f>
      </c>
      <c r="BE64" s="396"/>
      <c r="BF64" s="396"/>
      <c r="BG64" s="396"/>
      <c r="BH64" s="397"/>
    </row>
    <row r="65" spans="2:60" ht="18">
      <c r="B65" s="75">
        <v>36</v>
      </c>
      <c r="C65" s="101"/>
      <c r="D65" s="88">
        <f>Tabelle1!D62</f>
        <v>2</v>
      </c>
      <c r="E65" s="89"/>
      <c r="F65" s="89"/>
      <c r="G65" s="90"/>
      <c r="H65" s="111" t="s">
        <v>22</v>
      </c>
      <c r="I65" s="112"/>
      <c r="J65" s="113"/>
      <c r="K65" s="91">
        <f>Tabelle1!K62</f>
        <v>0.6527777777777772</v>
      </c>
      <c r="L65" s="92"/>
      <c r="M65" s="92"/>
      <c r="N65" s="92"/>
      <c r="O65" s="93"/>
      <c r="P65" s="326" t="str">
        <f>Tabelle1!P62</f>
        <v>Mannschaft B4</v>
      </c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3" t="s">
        <v>20</v>
      </c>
      <c r="AH65" s="99" t="str">
        <f>Tabelle1!AH62</f>
        <v>Mannschaft B8</v>
      </c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100"/>
      <c r="AY65" s="342">
        <f>IF(Tabelle1!AY62="","",Tabelle1!AY62)</f>
      </c>
      <c r="AZ65" s="333"/>
      <c r="BA65" s="34" t="s">
        <v>19</v>
      </c>
      <c r="BB65" s="333">
        <f>IF(Tabelle1!BB62="","",Tabelle1!BB62)</f>
      </c>
      <c r="BC65" s="334"/>
      <c r="BD65" s="388"/>
      <c r="BE65" s="389"/>
      <c r="BF65" s="389"/>
      <c r="BG65" s="389"/>
      <c r="BH65" s="390"/>
    </row>
    <row r="66" spans="2:60" ht="18">
      <c r="B66" s="83">
        <v>37</v>
      </c>
      <c r="C66" s="84"/>
      <c r="D66" s="88">
        <f>Tabelle1!D63</f>
        <v>1</v>
      </c>
      <c r="E66" s="89"/>
      <c r="F66" s="89"/>
      <c r="G66" s="90"/>
      <c r="H66" s="88" t="s">
        <v>21</v>
      </c>
      <c r="I66" s="89"/>
      <c r="J66" s="90"/>
      <c r="K66" s="91">
        <f>Tabelle1!K63</f>
        <v>0.6666666666666661</v>
      </c>
      <c r="L66" s="92"/>
      <c r="M66" s="92"/>
      <c r="N66" s="92"/>
      <c r="O66" s="93"/>
      <c r="P66" s="326" t="str">
        <f>Tabelle1!P63</f>
        <v>Mannschaft A2</v>
      </c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15" t="s">
        <v>20</v>
      </c>
      <c r="AH66" s="99" t="str">
        <f>Tabelle1!AH63</f>
        <v>Mannschaft A7</v>
      </c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100"/>
      <c r="AY66" s="342">
        <f>IF(Tabelle1!AY63="","",Tabelle1!AY63)</f>
      </c>
      <c r="AZ66" s="333"/>
      <c r="BA66" s="16" t="s">
        <v>19</v>
      </c>
      <c r="BB66" s="333">
        <f>IF(Tabelle1!BB63="","",Tabelle1!BB63)</f>
      </c>
      <c r="BC66" s="334"/>
      <c r="BD66" s="395">
        <f>IF(Tabelle1!BD63="","",Tabelle1!BD63)</f>
      </c>
      <c r="BE66" s="396"/>
      <c r="BF66" s="396"/>
      <c r="BG66" s="396"/>
      <c r="BH66" s="397"/>
    </row>
    <row r="67" spans="2:60" ht="18">
      <c r="B67" s="75">
        <v>38</v>
      </c>
      <c r="C67" s="101"/>
      <c r="D67" s="88">
        <f>Tabelle1!D64</f>
        <v>2</v>
      </c>
      <c r="E67" s="89"/>
      <c r="F67" s="89"/>
      <c r="G67" s="90"/>
      <c r="H67" s="111" t="s">
        <v>21</v>
      </c>
      <c r="I67" s="112"/>
      <c r="J67" s="113"/>
      <c r="K67" s="91">
        <f>Tabelle1!K64</f>
        <v>0.6666666666666661</v>
      </c>
      <c r="L67" s="92"/>
      <c r="M67" s="92"/>
      <c r="N67" s="92"/>
      <c r="O67" s="93"/>
      <c r="P67" s="326" t="str">
        <f>Tabelle1!P64</f>
        <v>Mannschaft A3</v>
      </c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3" t="s">
        <v>20</v>
      </c>
      <c r="AH67" s="99" t="str">
        <f>Tabelle1!AH64</f>
        <v>Mannschaft A6</v>
      </c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100"/>
      <c r="AY67" s="342">
        <f>IF(Tabelle1!AY64="","",Tabelle1!AY64)</f>
      </c>
      <c r="AZ67" s="333"/>
      <c r="BA67" s="34" t="s">
        <v>19</v>
      </c>
      <c r="BB67" s="333">
        <f>IF(Tabelle1!BB64="","",Tabelle1!BB64)</f>
      </c>
      <c r="BC67" s="334"/>
      <c r="BD67" s="388"/>
      <c r="BE67" s="389"/>
      <c r="BF67" s="389"/>
      <c r="BG67" s="389"/>
      <c r="BH67" s="390"/>
    </row>
    <row r="68" spans="2:60" ht="18">
      <c r="B68" s="83">
        <v>39</v>
      </c>
      <c r="C68" s="84"/>
      <c r="D68" s="88">
        <f>Tabelle1!D65</f>
        <v>1</v>
      </c>
      <c r="E68" s="89"/>
      <c r="F68" s="89"/>
      <c r="G68" s="90"/>
      <c r="H68" s="88" t="s">
        <v>22</v>
      </c>
      <c r="I68" s="89"/>
      <c r="J68" s="90"/>
      <c r="K68" s="91">
        <f>Tabelle1!K65</f>
        <v>0.6805555555555549</v>
      </c>
      <c r="L68" s="92"/>
      <c r="M68" s="92"/>
      <c r="N68" s="92"/>
      <c r="O68" s="93"/>
      <c r="P68" s="326" t="str">
        <f>Tabelle1!P65</f>
        <v>Mannschaft B2</v>
      </c>
      <c r="Q68" s="327"/>
      <c r="R68" s="327"/>
      <c r="S68" s="327"/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15" t="s">
        <v>20</v>
      </c>
      <c r="AH68" s="99" t="str">
        <f>Tabelle1!AH65</f>
        <v>Mannschaft B7</v>
      </c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100"/>
      <c r="AY68" s="342">
        <f>IF(Tabelle1!AY65="","",Tabelle1!AY65)</f>
      </c>
      <c r="AZ68" s="333"/>
      <c r="BA68" s="16" t="s">
        <v>19</v>
      </c>
      <c r="BB68" s="333">
        <f>IF(Tabelle1!BB65="","",Tabelle1!BB65)</f>
      </c>
      <c r="BC68" s="334"/>
      <c r="BD68" s="395">
        <f>IF(Tabelle1!BD65="","",Tabelle1!BD65)</f>
      </c>
      <c r="BE68" s="396"/>
      <c r="BF68" s="396"/>
      <c r="BG68" s="396"/>
      <c r="BH68" s="397"/>
    </row>
    <row r="69" spans="2:60" ht="18.75" thickBot="1">
      <c r="B69" s="208">
        <v>40</v>
      </c>
      <c r="C69" s="300"/>
      <c r="D69" s="304">
        <f>Tabelle1!D66</f>
        <v>2</v>
      </c>
      <c r="E69" s="305"/>
      <c r="F69" s="305"/>
      <c r="G69" s="306"/>
      <c r="H69" s="304" t="s">
        <v>22</v>
      </c>
      <c r="I69" s="305"/>
      <c r="J69" s="306"/>
      <c r="K69" s="297">
        <f>Tabelle1!K66</f>
        <v>0.6805555555555549</v>
      </c>
      <c r="L69" s="298"/>
      <c r="M69" s="298"/>
      <c r="N69" s="298"/>
      <c r="O69" s="299"/>
      <c r="P69" s="332" t="str">
        <f>Tabelle1!P66</f>
        <v>Mannschaft B3</v>
      </c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13" t="s">
        <v>20</v>
      </c>
      <c r="AH69" s="311" t="str">
        <f>Tabelle1!AH66</f>
        <v>Mannschaft B6</v>
      </c>
      <c r="AI69" s="311"/>
      <c r="AJ69" s="311"/>
      <c r="AK69" s="311"/>
      <c r="AL69" s="311"/>
      <c r="AM69" s="311"/>
      <c r="AN69" s="311"/>
      <c r="AO69" s="311"/>
      <c r="AP69" s="311"/>
      <c r="AQ69" s="311"/>
      <c r="AR69" s="311"/>
      <c r="AS69" s="311"/>
      <c r="AT69" s="311"/>
      <c r="AU69" s="311"/>
      <c r="AV69" s="311"/>
      <c r="AW69" s="311"/>
      <c r="AX69" s="312"/>
      <c r="AY69" s="199">
        <f>IF(Tabelle1!AY66="","",Tabelle1!AY66)</f>
      </c>
      <c r="AZ69" s="209"/>
      <c r="BA69" s="14" t="s">
        <v>19</v>
      </c>
      <c r="BB69" s="209">
        <f>IF(Tabelle1!BB66="","",Tabelle1!BB66)</f>
      </c>
      <c r="BC69" s="210"/>
      <c r="BD69" s="398"/>
      <c r="BE69" s="399"/>
      <c r="BF69" s="399"/>
      <c r="BG69" s="399"/>
      <c r="BH69" s="400"/>
    </row>
    <row r="70" spans="2:60" ht="18">
      <c r="B70" s="83">
        <v>41</v>
      </c>
      <c r="C70" s="84"/>
      <c r="D70" s="88">
        <f>Tabelle1!D67</f>
        <v>1</v>
      </c>
      <c r="E70" s="89"/>
      <c r="F70" s="89"/>
      <c r="G70" s="90"/>
      <c r="H70" s="88" t="s">
        <v>21</v>
      </c>
      <c r="I70" s="89"/>
      <c r="J70" s="90"/>
      <c r="K70" s="91">
        <f>Tabelle1!K67</f>
        <v>0.6944444444444438</v>
      </c>
      <c r="L70" s="92"/>
      <c r="M70" s="92"/>
      <c r="N70" s="92"/>
      <c r="O70" s="93"/>
      <c r="P70" s="326" t="str">
        <f>Tabelle1!P67</f>
        <v>Mannschaft A8</v>
      </c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15" t="s">
        <v>20</v>
      </c>
      <c r="AH70" s="99" t="str">
        <f>Tabelle1!AH67</f>
        <v>Mannschaft A2</v>
      </c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100"/>
      <c r="AY70" s="342">
        <f>IF(Tabelle1!AY67="","",Tabelle1!AY67)</f>
      </c>
      <c r="AZ70" s="333"/>
      <c r="BA70" s="16" t="s">
        <v>19</v>
      </c>
      <c r="BB70" s="333">
        <f>IF(Tabelle1!BB67="","",Tabelle1!BB67)</f>
      </c>
      <c r="BC70" s="334"/>
      <c r="BD70" s="395">
        <f>IF(Tabelle1!BD67="","",Tabelle1!BD67)</f>
      </c>
      <c r="BE70" s="396"/>
      <c r="BF70" s="396"/>
      <c r="BG70" s="396"/>
      <c r="BH70" s="397"/>
    </row>
    <row r="71" spans="2:60" ht="18">
      <c r="B71" s="75">
        <v>42</v>
      </c>
      <c r="C71" s="101"/>
      <c r="D71" s="88">
        <f>Tabelle1!D68</f>
        <v>2</v>
      </c>
      <c r="E71" s="89"/>
      <c r="F71" s="89"/>
      <c r="G71" s="90"/>
      <c r="H71" s="111" t="s">
        <v>21</v>
      </c>
      <c r="I71" s="112"/>
      <c r="J71" s="113"/>
      <c r="K71" s="91">
        <f>Tabelle1!K68</f>
        <v>0.6944444444444438</v>
      </c>
      <c r="L71" s="92"/>
      <c r="M71" s="92"/>
      <c r="N71" s="92"/>
      <c r="O71" s="93"/>
      <c r="P71" s="326" t="str">
        <f>Tabelle1!P68</f>
        <v>Mannschaft A5</v>
      </c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3" t="s">
        <v>20</v>
      </c>
      <c r="AH71" s="99" t="str">
        <f>Tabelle1!AH68</f>
        <v>Mannschaft A3</v>
      </c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100"/>
      <c r="AY71" s="342">
        <f>IF(Tabelle1!AY68="","",Tabelle1!AY68)</f>
      </c>
      <c r="AZ71" s="333"/>
      <c r="BA71" s="34" t="s">
        <v>19</v>
      </c>
      <c r="BB71" s="333">
        <f>IF(Tabelle1!BB68="","",Tabelle1!BB68)</f>
      </c>
      <c r="BC71" s="334"/>
      <c r="BD71" s="388"/>
      <c r="BE71" s="389"/>
      <c r="BF71" s="389"/>
      <c r="BG71" s="389"/>
      <c r="BH71" s="390"/>
    </row>
    <row r="72" spans="2:60" ht="18">
      <c r="B72" s="83">
        <v>43</v>
      </c>
      <c r="C72" s="84"/>
      <c r="D72" s="88">
        <f>Tabelle1!D69</f>
        <v>1</v>
      </c>
      <c r="E72" s="89"/>
      <c r="F72" s="89"/>
      <c r="G72" s="90"/>
      <c r="H72" s="88" t="s">
        <v>22</v>
      </c>
      <c r="I72" s="89"/>
      <c r="J72" s="90"/>
      <c r="K72" s="91">
        <f>Tabelle1!K69</f>
        <v>0.7083333333333326</v>
      </c>
      <c r="L72" s="92"/>
      <c r="M72" s="92"/>
      <c r="N72" s="92"/>
      <c r="O72" s="93"/>
      <c r="P72" s="326" t="str">
        <f>Tabelle1!P69</f>
        <v>Mannschaft B8</v>
      </c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15" t="s">
        <v>20</v>
      </c>
      <c r="AH72" s="99" t="str">
        <f>Tabelle1!AH69</f>
        <v>Mannschaft B2</v>
      </c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100"/>
      <c r="AY72" s="342">
        <f>IF(Tabelle1!AY69="","",Tabelle1!AY69)</f>
      </c>
      <c r="AZ72" s="333"/>
      <c r="BA72" s="16" t="s">
        <v>19</v>
      </c>
      <c r="BB72" s="333">
        <f>IF(Tabelle1!BB69="","",Tabelle1!BB69)</f>
      </c>
      <c r="BC72" s="334"/>
      <c r="BD72" s="395">
        <f>IF(Tabelle1!BD69="","",Tabelle1!BD69)</f>
      </c>
      <c r="BE72" s="396"/>
      <c r="BF72" s="396"/>
      <c r="BG72" s="396"/>
      <c r="BH72" s="397"/>
    </row>
    <row r="73" spans="2:60" ht="18">
      <c r="B73" s="75">
        <v>44</v>
      </c>
      <c r="C73" s="101"/>
      <c r="D73" s="88">
        <f>Tabelle1!D70</f>
        <v>2</v>
      </c>
      <c r="E73" s="89"/>
      <c r="F73" s="89"/>
      <c r="G73" s="90"/>
      <c r="H73" s="111" t="s">
        <v>22</v>
      </c>
      <c r="I73" s="112"/>
      <c r="J73" s="113"/>
      <c r="K73" s="91">
        <f>Tabelle1!K70</f>
        <v>0.7083333333333326</v>
      </c>
      <c r="L73" s="92"/>
      <c r="M73" s="92"/>
      <c r="N73" s="92"/>
      <c r="O73" s="93"/>
      <c r="P73" s="326" t="str">
        <f>Tabelle1!P70</f>
        <v>Mannschaft B5</v>
      </c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3" t="s">
        <v>20</v>
      </c>
      <c r="AH73" s="99" t="str">
        <f>Tabelle1!AH70</f>
        <v>Mannschaft B3</v>
      </c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100"/>
      <c r="AY73" s="342">
        <f>IF(Tabelle1!AY70="","",Tabelle1!AY70)</f>
      </c>
      <c r="AZ73" s="333"/>
      <c r="BA73" s="34" t="s">
        <v>19</v>
      </c>
      <c r="BB73" s="333">
        <f>IF(Tabelle1!BB70="","",Tabelle1!BB70)</f>
      </c>
      <c r="BC73" s="334"/>
      <c r="BD73" s="388"/>
      <c r="BE73" s="389"/>
      <c r="BF73" s="389"/>
      <c r="BG73" s="389"/>
      <c r="BH73" s="390"/>
    </row>
    <row r="74" spans="2:60" ht="18">
      <c r="B74" s="83">
        <v>45</v>
      </c>
      <c r="C74" s="84"/>
      <c r="D74" s="88">
        <f>Tabelle1!D71</f>
        <v>1</v>
      </c>
      <c r="E74" s="89"/>
      <c r="F74" s="89"/>
      <c r="G74" s="90"/>
      <c r="H74" s="88" t="s">
        <v>21</v>
      </c>
      <c r="I74" s="89"/>
      <c r="J74" s="90"/>
      <c r="K74" s="91">
        <f>Tabelle1!K71</f>
        <v>0.7222222222222214</v>
      </c>
      <c r="L74" s="92"/>
      <c r="M74" s="92"/>
      <c r="N74" s="92"/>
      <c r="O74" s="93"/>
      <c r="P74" s="326" t="str">
        <f>Tabelle1!P71</f>
        <v>Mannschaft A7</v>
      </c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15" t="s">
        <v>20</v>
      </c>
      <c r="AH74" s="99" t="str">
        <f>Tabelle1!AH71</f>
        <v>Mannschaft A1</v>
      </c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100"/>
      <c r="AY74" s="342">
        <f>IF(Tabelle1!AY71="","",Tabelle1!AY71)</f>
      </c>
      <c r="AZ74" s="333"/>
      <c r="BA74" s="16" t="s">
        <v>19</v>
      </c>
      <c r="BB74" s="333">
        <f>IF(Tabelle1!BB71="","",Tabelle1!BB71)</f>
      </c>
      <c r="BC74" s="334"/>
      <c r="BD74" s="395">
        <f>IF(Tabelle1!BD71="","",Tabelle1!BD71)</f>
      </c>
      <c r="BE74" s="396"/>
      <c r="BF74" s="396"/>
      <c r="BG74" s="396"/>
      <c r="BH74" s="397"/>
    </row>
    <row r="75" spans="2:60" ht="18">
      <c r="B75" s="75">
        <v>46</v>
      </c>
      <c r="C75" s="101"/>
      <c r="D75" s="88">
        <f>Tabelle1!D72</f>
        <v>2</v>
      </c>
      <c r="E75" s="89"/>
      <c r="F75" s="89"/>
      <c r="G75" s="90"/>
      <c r="H75" s="111" t="s">
        <v>21</v>
      </c>
      <c r="I75" s="112"/>
      <c r="J75" s="113"/>
      <c r="K75" s="91">
        <f>Tabelle1!K72</f>
        <v>0.7222222222222214</v>
      </c>
      <c r="L75" s="92"/>
      <c r="M75" s="92"/>
      <c r="N75" s="92"/>
      <c r="O75" s="93"/>
      <c r="P75" s="326" t="str">
        <f>Tabelle1!P72</f>
        <v>Mannschaft A6</v>
      </c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  <c r="AG75" s="33" t="s">
        <v>20</v>
      </c>
      <c r="AH75" s="99" t="str">
        <f>Tabelle1!AH72</f>
        <v>Mannschaft A4</v>
      </c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100"/>
      <c r="AY75" s="342">
        <f>IF(Tabelle1!AY72="","",Tabelle1!AY72)</f>
      </c>
      <c r="AZ75" s="333"/>
      <c r="BA75" s="34" t="s">
        <v>19</v>
      </c>
      <c r="BB75" s="333">
        <f>IF(Tabelle1!BB72="","",Tabelle1!BB72)</f>
      </c>
      <c r="BC75" s="334"/>
      <c r="BD75" s="388"/>
      <c r="BE75" s="389"/>
      <c r="BF75" s="389"/>
      <c r="BG75" s="389"/>
      <c r="BH75" s="390"/>
    </row>
    <row r="76" spans="2:60" ht="18">
      <c r="B76" s="83">
        <v>47</v>
      </c>
      <c r="C76" s="84"/>
      <c r="D76" s="88">
        <f>Tabelle1!D73</f>
        <v>1</v>
      </c>
      <c r="E76" s="89"/>
      <c r="F76" s="89"/>
      <c r="G76" s="90"/>
      <c r="H76" s="88" t="s">
        <v>22</v>
      </c>
      <c r="I76" s="89"/>
      <c r="J76" s="90"/>
      <c r="K76" s="91">
        <f>Tabelle1!K73</f>
        <v>0.7361111111111103</v>
      </c>
      <c r="L76" s="92"/>
      <c r="M76" s="92"/>
      <c r="N76" s="92"/>
      <c r="O76" s="93"/>
      <c r="P76" s="326" t="str">
        <f>Tabelle1!P73</f>
        <v>Mannschaft B7</v>
      </c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15" t="s">
        <v>20</v>
      </c>
      <c r="AH76" s="99" t="str">
        <f>Tabelle1!AH73</f>
        <v>Mannschaft B1</v>
      </c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100"/>
      <c r="AY76" s="342">
        <f>IF(Tabelle1!AY73="","",Tabelle1!AY73)</f>
      </c>
      <c r="AZ76" s="333"/>
      <c r="BA76" s="16" t="s">
        <v>19</v>
      </c>
      <c r="BB76" s="333">
        <f>IF(Tabelle1!BB73="","",Tabelle1!BB73)</f>
      </c>
      <c r="BC76" s="334"/>
      <c r="BD76" s="395">
        <f>IF(Tabelle1!BD73="","",Tabelle1!BD73)</f>
      </c>
      <c r="BE76" s="396"/>
      <c r="BF76" s="396"/>
      <c r="BG76" s="396"/>
      <c r="BH76" s="397"/>
    </row>
    <row r="77" spans="2:60" ht="18.75" thickBot="1">
      <c r="B77" s="208">
        <v>48</v>
      </c>
      <c r="C77" s="300"/>
      <c r="D77" s="120">
        <f>Tabelle1!D74</f>
        <v>2</v>
      </c>
      <c r="E77" s="121"/>
      <c r="F77" s="121"/>
      <c r="G77" s="122"/>
      <c r="H77" s="304" t="s">
        <v>22</v>
      </c>
      <c r="I77" s="305"/>
      <c r="J77" s="306"/>
      <c r="K77" s="131">
        <f>Tabelle1!K74</f>
        <v>0.7361111111111103</v>
      </c>
      <c r="L77" s="132"/>
      <c r="M77" s="132"/>
      <c r="N77" s="132"/>
      <c r="O77" s="133"/>
      <c r="P77" s="331" t="str">
        <f>Tabelle1!P74</f>
        <v>Mannschaft B6</v>
      </c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13" t="s">
        <v>20</v>
      </c>
      <c r="AH77" s="136" t="str">
        <f>Tabelle1!AH74</f>
        <v>Mannschaft B4</v>
      </c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52"/>
      <c r="AY77" s="345">
        <f>IF(Tabelle1!AY74="","",Tabelle1!AY74)</f>
      </c>
      <c r="AZ77" s="160"/>
      <c r="BA77" s="14" t="s">
        <v>19</v>
      </c>
      <c r="BB77" s="160">
        <f>IF(Tabelle1!BB74="","",Tabelle1!BB74)</f>
      </c>
      <c r="BC77" s="161"/>
      <c r="BD77" s="391"/>
      <c r="BE77" s="392"/>
      <c r="BF77" s="392"/>
      <c r="BG77" s="392"/>
      <c r="BH77" s="393"/>
    </row>
    <row r="78" spans="2:75" s="36" customFormat="1" ht="18">
      <c r="B78" s="328"/>
      <c r="C78" s="328"/>
      <c r="D78" s="322"/>
      <c r="E78" s="322"/>
      <c r="F78" s="322"/>
      <c r="G78" s="322"/>
      <c r="H78" s="322"/>
      <c r="I78" s="322"/>
      <c r="J78" s="322"/>
      <c r="K78" s="50"/>
      <c r="L78" s="50"/>
      <c r="M78" s="50"/>
      <c r="N78" s="50"/>
      <c r="O78" s="50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  <c r="AG78" s="324"/>
      <c r="AH78" s="323"/>
      <c r="AI78" s="323"/>
      <c r="AJ78" s="323"/>
      <c r="AK78" s="323"/>
      <c r="AL78" s="323"/>
      <c r="AM78" s="323"/>
      <c r="AN78" s="323"/>
      <c r="AO78" s="323"/>
      <c r="AP78" s="323"/>
      <c r="AQ78" s="323"/>
      <c r="AR78" s="323"/>
      <c r="AS78" s="323"/>
      <c r="AT78" s="323"/>
      <c r="AU78" s="323"/>
      <c r="AV78" s="323"/>
      <c r="AW78" s="323"/>
      <c r="AX78" s="323"/>
      <c r="AY78" s="328"/>
      <c r="AZ78" s="328"/>
      <c r="BA78" s="325"/>
      <c r="BB78" s="328"/>
      <c r="BC78" s="328"/>
      <c r="BD78" s="329"/>
      <c r="BE78" s="329"/>
      <c r="BF78" s="329"/>
      <c r="BG78" s="329"/>
      <c r="BH78" s="329"/>
      <c r="BM78" s="394"/>
      <c r="BN78" s="394"/>
      <c r="BO78" s="394"/>
      <c r="BP78" s="394"/>
      <c r="BQ78" s="394"/>
      <c r="BR78" s="394"/>
      <c r="BS78" s="394"/>
      <c r="BT78" s="394"/>
      <c r="BU78" s="394"/>
      <c r="BV78" s="394"/>
      <c r="BW78" s="394"/>
    </row>
    <row r="79" spans="2:75" s="36" customFormat="1" ht="18">
      <c r="B79" s="328"/>
      <c r="C79" s="328"/>
      <c r="D79" s="322"/>
      <c r="E79" s="322"/>
      <c r="F79" s="322"/>
      <c r="G79" s="322"/>
      <c r="H79" s="322"/>
      <c r="I79" s="322"/>
      <c r="J79" s="322"/>
      <c r="K79" s="50"/>
      <c r="L79" s="50"/>
      <c r="M79" s="50"/>
      <c r="N79" s="50"/>
      <c r="O79" s="50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4"/>
      <c r="AH79" s="323"/>
      <c r="AI79" s="323"/>
      <c r="AJ79" s="323"/>
      <c r="AK79" s="323"/>
      <c r="AL79" s="323"/>
      <c r="AM79" s="323"/>
      <c r="AN79" s="323"/>
      <c r="AO79" s="323"/>
      <c r="AP79" s="323"/>
      <c r="AQ79" s="323"/>
      <c r="AR79" s="323"/>
      <c r="AS79" s="323"/>
      <c r="AT79" s="323"/>
      <c r="AU79" s="323"/>
      <c r="AV79" s="323"/>
      <c r="AW79" s="323"/>
      <c r="AX79" s="323"/>
      <c r="AY79" s="328"/>
      <c r="AZ79" s="328"/>
      <c r="BA79" s="325"/>
      <c r="BB79" s="328"/>
      <c r="BC79" s="328"/>
      <c r="BD79" s="329"/>
      <c r="BE79" s="329"/>
      <c r="BF79" s="329"/>
      <c r="BG79" s="329"/>
      <c r="BH79" s="329"/>
      <c r="BM79" s="394"/>
      <c r="BN79" s="394"/>
      <c r="BO79" s="394"/>
      <c r="BP79" s="394"/>
      <c r="BQ79" s="394"/>
      <c r="BR79" s="394"/>
      <c r="BS79" s="394"/>
      <c r="BT79" s="394"/>
      <c r="BU79" s="394"/>
      <c r="BV79" s="394"/>
      <c r="BW79" s="394"/>
    </row>
    <row r="80" spans="2:75" s="36" customFormat="1" ht="18.75" thickBot="1">
      <c r="B80" s="328"/>
      <c r="C80" s="328"/>
      <c r="D80" s="322"/>
      <c r="E80" s="322"/>
      <c r="F80" s="322"/>
      <c r="G80" s="322"/>
      <c r="H80" s="322"/>
      <c r="I80" s="322"/>
      <c r="J80" s="322"/>
      <c r="K80" s="50"/>
      <c r="L80" s="50"/>
      <c r="M80" s="50"/>
      <c r="N80" s="50"/>
      <c r="O80" s="50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4"/>
      <c r="AH80" s="323"/>
      <c r="AI80" s="323"/>
      <c r="AJ80" s="323"/>
      <c r="AK80" s="323"/>
      <c r="AL80" s="323"/>
      <c r="AM80" s="323"/>
      <c r="AN80" s="323"/>
      <c r="AO80" s="323"/>
      <c r="AP80" s="323"/>
      <c r="AQ80" s="323"/>
      <c r="AR80" s="323"/>
      <c r="AS80" s="323"/>
      <c r="AT80" s="323"/>
      <c r="AU80" s="323"/>
      <c r="AV80" s="323"/>
      <c r="AW80" s="323"/>
      <c r="AX80" s="323"/>
      <c r="AY80" s="328"/>
      <c r="AZ80" s="328"/>
      <c r="BA80" s="325"/>
      <c r="BB80" s="328"/>
      <c r="BC80" s="328"/>
      <c r="BD80" s="329"/>
      <c r="BE80" s="329"/>
      <c r="BF80" s="329"/>
      <c r="BG80" s="329"/>
      <c r="BH80" s="329"/>
      <c r="BM80" s="394"/>
      <c r="BN80" s="394"/>
      <c r="BO80" s="394"/>
      <c r="BP80" s="394"/>
      <c r="BQ80" s="394"/>
      <c r="BR80" s="394"/>
      <c r="BS80" s="394"/>
      <c r="BT80" s="394"/>
      <c r="BU80" s="394"/>
      <c r="BV80" s="394"/>
      <c r="BW80" s="394"/>
    </row>
    <row r="81" spans="2:75" s="36" customFormat="1" ht="18.75" thickBot="1">
      <c r="B81" s="233" t="s">
        <v>16</v>
      </c>
      <c r="C81" s="220"/>
      <c r="D81" s="220" t="s">
        <v>17</v>
      </c>
      <c r="E81" s="220"/>
      <c r="F81" s="220"/>
      <c r="G81" s="220"/>
      <c r="H81" s="220" t="s">
        <v>33</v>
      </c>
      <c r="I81" s="220"/>
      <c r="J81" s="220"/>
      <c r="K81" s="220" t="s">
        <v>1</v>
      </c>
      <c r="L81" s="220"/>
      <c r="M81" s="220"/>
      <c r="N81" s="220"/>
      <c r="O81" s="220"/>
      <c r="P81" s="220" t="s">
        <v>23</v>
      </c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19" t="s">
        <v>18</v>
      </c>
      <c r="AZ81" s="220"/>
      <c r="BA81" s="220"/>
      <c r="BB81" s="220"/>
      <c r="BC81" s="221"/>
      <c r="BD81" s="294" t="s">
        <v>101</v>
      </c>
      <c r="BE81" s="295"/>
      <c r="BF81" s="295"/>
      <c r="BG81" s="295"/>
      <c r="BH81" s="296"/>
      <c r="BM81" s="394"/>
      <c r="BN81" s="394"/>
      <c r="BO81" s="394"/>
      <c r="BP81" s="394"/>
      <c r="BQ81" s="394"/>
      <c r="BR81" s="394"/>
      <c r="BS81" s="394"/>
      <c r="BT81" s="394"/>
      <c r="BU81" s="394"/>
      <c r="BV81" s="394"/>
      <c r="BW81" s="394"/>
    </row>
    <row r="82" spans="2:60" ht="18">
      <c r="B82" s="83">
        <v>49</v>
      </c>
      <c r="C82" s="84"/>
      <c r="D82" s="88">
        <f>Tabelle1!D75</f>
        <v>1</v>
      </c>
      <c r="E82" s="89"/>
      <c r="F82" s="89"/>
      <c r="G82" s="90"/>
      <c r="H82" s="88" t="s">
        <v>21</v>
      </c>
      <c r="I82" s="89"/>
      <c r="J82" s="90"/>
      <c r="K82" s="91">
        <f>Tabelle1!K75</f>
        <v>0.7499999999999991</v>
      </c>
      <c r="L82" s="92"/>
      <c r="M82" s="92"/>
      <c r="N82" s="92"/>
      <c r="O82" s="93"/>
      <c r="P82" s="134" t="str">
        <f>Tabelle1!P75</f>
        <v>Mannschaft A1</v>
      </c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15" t="s">
        <v>20</v>
      </c>
      <c r="AH82" s="99" t="str">
        <f>Tabelle1!AH75</f>
        <v>Mannschaft A8</v>
      </c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100"/>
      <c r="AY82" s="342">
        <f>IF(Tabelle1!AY75="","",Tabelle1!AY75)</f>
      </c>
      <c r="AZ82" s="333"/>
      <c r="BA82" s="16" t="s">
        <v>19</v>
      </c>
      <c r="BB82" s="333">
        <f>IF(Tabelle1!BB75="","",Tabelle1!BB75)</f>
      </c>
      <c r="BC82" s="334"/>
      <c r="BD82" s="395">
        <f>IF(Tabelle1!BD75="","",Tabelle1!BD75)</f>
      </c>
      <c r="BE82" s="396"/>
      <c r="BF82" s="396"/>
      <c r="BG82" s="396"/>
      <c r="BH82" s="397"/>
    </row>
    <row r="83" spans="2:60" ht="18">
      <c r="B83" s="75">
        <v>50</v>
      </c>
      <c r="C83" s="101"/>
      <c r="D83" s="88">
        <f>Tabelle1!D76</f>
        <v>2</v>
      </c>
      <c r="E83" s="89"/>
      <c r="F83" s="89"/>
      <c r="G83" s="90"/>
      <c r="H83" s="111" t="s">
        <v>21</v>
      </c>
      <c r="I83" s="112"/>
      <c r="J83" s="113"/>
      <c r="K83" s="91">
        <f>Tabelle1!K76</f>
        <v>0.7499999999999991</v>
      </c>
      <c r="L83" s="92"/>
      <c r="M83" s="92"/>
      <c r="N83" s="92"/>
      <c r="O83" s="93"/>
      <c r="P83" s="134" t="str">
        <f>Tabelle1!P76</f>
        <v>Mannschaft A4</v>
      </c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33" t="s">
        <v>20</v>
      </c>
      <c r="AH83" s="99" t="str">
        <f>Tabelle1!AH76</f>
        <v>Mannschaft A5</v>
      </c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100"/>
      <c r="AY83" s="342">
        <f>IF(Tabelle1!AY76="","",Tabelle1!AY76)</f>
      </c>
      <c r="AZ83" s="333"/>
      <c r="BA83" s="34" t="s">
        <v>19</v>
      </c>
      <c r="BB83" s="333">
        <f>IF(Tabelle1!BB76="","",Tabelle1!BB76)</f>
      </c>
      <c r="BC83" s="334"/>
      <c r="BD83" s="388"/>
      <c r="BE83" s="389"/>
      <c r="BF83" s="389"/>
      <c r="BG83" s="389"/>
      <c r="BH83" s="390"/>
    </row>
    <row r="84" spans="2:60" ht="18">
      <c r="B84" s="83">
        <v>51</v>
      </c>
      <c r="C84" s="84"/>
      <c r="D84" s="88">
        <f>Tabelle1!D77</f>
        <v>1</v>
      </c>
      <c r="E84" s="89"/>
      <c r="F84" s="89"/>
      <c r="G84" s="90"/>
      <c r="H84" s="88" t="s">
        <v>22</v>
      </c>
      <c r="I84" s="89"/>
      <c r="J84" s="90"/>
      <c r="K84" s="91">
        <f>Tabelle1!K77</f>
        <v>0.763888888888888</v>
      </c>
      <c r="L84" s="92"/>
      <c r="M84" s="92"/>
      <c r="N84" s="92"/>
      <c r="O84" s="93"/>
      <c r="P84" s="134" t="str">
        <f>Tabelle1!P77</f>
        <v>Mannschaft B1</v>
      </c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15" t="s">
        <v>20</v>
      </c>
      <c r="AH84" s="99" t="str">
        <f>Tabelle1!AH77</f>
        <v>Mannschaft B8</v>
      </c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100"/>
      <c r="AY84" s="342">
        <f>IF(Tabelle1!AY77="","",Tabelle1!AY77)</f>
      </c>
      <c r="AZ84" s="333"/>
      <c r="BA84" s="16" t="s">
        <v>19</v>
      </c>
      <c r="BB84" s="333">
        <f>IF(Tabelle1!BB77="","",Tabelle1!BB77)</f>
      </c>
      <c r="BC84" s="334"/>
      <c r="BD84" s="395">
        <f>IF(Tabelle1!BD77="","",Tabelle1!BD77)</f>
      </c>
      <c r="BE84" s="396"/>
      <c r="BF84" s="396"/>
      <c r="BG84" s="396"/>
      <c r="BH84" s="397"/>
    </row>
    <row r="85" spans="2:60" ht="18">
      <c r="B85" s="75">
        <v>52</v>
      </c>
      <c r="C85" s="101"/>
      <c r="D85" s="88">
        <f>Tabelle1!D78</f>
        <v>2</v>
      </c>
      <c r="E85" s="89"/>
      <c r="F85" s="89"/>
      <c r="G85" s="90"/>
      <c r="H85" s="111" t="s">
        <v>22</v>
      </c>
      <c r="I85" s="112"/>
      <c r="J85" s="113"/>
      <c r="K85" s="91">
        <f>Tabelle1!K78</f>
        <v>0.763888888888888</v>
      </c>
      <c r="L85" s="92"/>
      <c r="M85" s="92"/>
      <c r="N85" s="92"/>
      <c r="O85" s="93"/>
      <c r="P85" s="134" t="str">
        <f>Tabelle1!P78</f>
        <v>Mannschaft B4</v>
      </c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33" t="s">
        <v>20</v>
      </c>
      <c r="AH85" s="99" t="str">
        <f>Tabelle1!AH78</f>
        <v>Mannschaft B5</v>
      </c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100"/>
      <c r="AY85" s="342">
        <f>IF(Tabelle1!AY78="","",Tabelle1!AY78)</f>
      </c>
      <c r="AZ85" s="333"/>
      <c r="BA85" s="34" t="s">
        <v>19</v>
      </c>
      <c r="BB85" s="333">
        <f>IF(Tabelle1!BB78="","",Tabelle1!BB78)</f>
      </c>
      <c r="BC85" s="334"/>
      <c r="BD85" s="388"/>
      <c r="BE85" s="389"/>
      <c r="BF85" s="389"/>
      <c r="BG85" s="389"/>
      <c r="BH85" s="390"/>
    </row>
    <row r="86" spans="2:60" ht="18">
      <c r="B86" s="83">
        <v>53</v>
      </c>
      <c r="C86" s="84"/>
      <c r="D86" s="88">
        <f>Tabelle1!D79</f>
        <v>1</v>
      </c>
      <c r="E86" s="89"/>
      <c r="F86" s="89"/>
      <c r="G86" s="90"/>
      <c r="H86" s="88" t="s">
        <v>21</v>
      </c>
      <c r="I86" s="89"/>
      <c r="J86" s="90"/>
      <c r="K86" s="91">
        <f>Tabelle1!K79</f>
        <v>0.7777777777777768</v>
      </c>
      <c r="L86" s="92"/>
      <c r="M86" s="92"/>
      <c r="N86" s="92"/>
      <c r="O86" s="93"/>
      <c r="P86" s="134" t="str">
        <f>Tabelle1!P79</f>
        <v>Mannschaft A2</v>
      </c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15" t="s">
        <v>20</v>
      </c>
      <c r="AH86" s="99" t="str">
        <f>Tabelle1!AH79</f>
        <v>Mannschaft A6</v>
      </c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100"/>
      <c r="AY86" s="342">
        <f>IF(Tabelle1!AY79="","",Tabelle1!AY79)</f>
      </c>
      <c r="AZ86" s="333"/>
      <c r="BA86" s="16" t="s">
        <v>19</v>
      </c>
      <c r="BB86" s="333">
        <f>IF(Tabelle1!BB79="","",Tabelle1!BB79)</f>
      </c>
      <c r="BC86" s="334"/>
      <c r="BD86" s="395">
        <f>IF(Tabelle1!BD79="","",Tabelle1!BD79)</f>
      </c>
      <c r="BE86" s="396"/>
      <c r="BF86" s="396"/>
      <c r="BG86" s="396"/>
      <c r="BH86" s="397"/>
    </row>
    <row r="87" spans="2:60" ht="18">
      <c r="B87" s="75">
        <v>54</v>
      </c>
      <c r="C87" s="101"/>
      <c r="D87" s="88">
        <f>Tabelle1!D80</f>
        <v>2</v>
      </c>
      <c r="E87" s="89"/>
      <c r="F87" s="89"/>
      <c r="G87" s="90"/>
      <c r="H87" s="111" t="s">
        <v>21</v>
      </c>
      <c r="I87" s="112"/>
      <c r="J87" s="113"/>
      <c r="K87" s="91">
        <f>Tabelle1!K80</f>
        <v>0.7777777777777768</v>
      </c>
      <c r="L87" s="92"/>
      <c r="M87" s="92"/>
      <c r="N87" s="92"/>
      <c r="O87" s="93"/>
      <c r="P87" s="134" t="str">
        <f>Tabelle1!P80</f>
        <v>Mannschaft A3</v>
      </c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33" t="s">
        <v>20</v>
      </c>
      <c r="AH87" s="99" t="str">
        <f>Tabelle1!AH80</f>
        <v>Mannschaft A7</v>
      </c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100"/>
      <c r="AY87" s="342">
        <f>IF(Tabelle1!AY80="","",Tabelle1!AY80)</f>
      </c>
      <c r="AZ87" s="333"/>
      <c r="BA87" s="34" t="s">
        <v>19</v>
      </c>
      <c r="BB87" s="333">
        <f>IF(Tabelle1!BB80="","",Tabelle1!BB80)</f>
      </c>
      <c r="BC87" s="334"/>
      <c r="BD87" s="388"/>
      <c r="BE87" s="389"/>
      <c r="BF87" s="389"/>
      <c r="BG87" s="389"/>
      <c r="BH87" s="390"/>
    </row>
    <row r="88" spans="2:60" ht="18">
      <c r="B88" s="83">
        <v>55</v>
      </c>
      <c r="C88" s="84"/>
      <c r="D88" s="88">
        <f>Tabelle1!D81</f>
        <v>1</v>
      </c>
      <c r="E88" s="89"/>
      <c r="F88" s="89"/>
      <c r="G88" s="90"/>
      <c r="H88" s="88" t="s">
        <v>22</v>
      </c>
      <c r="I88" s="89"/>
      <c r="J88" s="90"/>
      <c r="K88" s="91">
        <f>Tabelle1!K81</f>
        <v>0.7916666666666656</v>
      </c>
      <c r="L88" s="92"/>
      <c r="M88" s="92"/>
      <c r="N88" s="92"/>
      <c r="O88" s="93"/>
      <c r="P88" s="134" t="str">
        <f>Tabelle1!P81</f>
        <v>Mannschaft B2</v>
      </c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15" t="s">
        <v>20</v>
      </c>
      <c r="AH88" s="99" t="str">
        <f>Tabelle1!AH81</f>
        <v>Mannschaft B6</v>
      </c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100"/>
      <c r="AY88" s="342">
        <f>IF(Tabelle1!AY81="","",Tabelle1!AY81)</f>
      </c>
      <c r="AZ88" s="333"/>
      <c r="BA88" s="16" t="s">
        <v>19</v>
      </c>
      <c r="BB88" s="333">
        <f>IF(Tabelle1!BB81="","",Tabelle1!BB81)</f>
      </c>
      <c r="BC88" s="334"/>
      <c r="BD88" s="395">
        <f>IF(Tabelle1!BD81="","",Tabelle1!BD81)</f>
      </c>
      <c r="BE88" s="396"/>
      <c r="BF88" s="396"/>
      <c r="BG88" s="396"/>
      <c r="BH88" s="397"/>
    </row>
    <row r="89" spans="2:60" ht="18.75" thickBot="1">
      <c r="B89" s="208">
        <v>56</v>
      </c>
      <c r="C89" s="300"/>
      <c r="D89" s="120">
        <f>Tabelle1!D82</f>
        <v>2</v>
      </c>
      <c r="E89" s="121"/>
      <c r="F89" s="121"/>
      <c r="G89" s="122"/>
      <c r="H89" s="304" t="s">
        <v>22</v>
      </c>
      <c r="I89" s="305"/>
      <c r="J89" s="306"/>
      <c r="K89" s="131">
        <f>Tabelle1!K82</f>
        <v>0.7916666666666656</v>
      </c>
      <c r="L89" s="132"/>
      <c r="M89" s="132"/>
      <c r="N89" s="132"/>
      <c r="O89" s="133"/>
      <c r="P89" s="135" t="str">
        <f>Tabelle1!P82</f>
        <v>Mannschaft B3</v>
      </c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" t="s">
        <v>20</v>
      </c>
      <c r="AH89" s="136" t="str">
        <f>Tabelle1!AH82</f>
        <v>Mannschaft B7</v>
      </c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52"/>
      <c r="AY89" s="345">
        <f>IF(Tabelle1!AY82="","",Tabelle1!AY82)</f>
      </c>
      <c r="AZ89" s="160"/>
      <c r="BA89" s="14" t="s">
        <v>19</v>
      </c>
      <c r="BB89" s="160">
        <f>IF(Tabelle1!BB82="","",Tabelle1!BB82)</f>
      </c>
      <c r="BC89" s="161"/>
      <c r="BD89" s="391"/>
      <c r="BE89" s="392"/>
      <c r="BF89" s="392"/>
      <c r="BG89" s="392"/>
      <c r="BH89" s="393"/>
    </row>
    <row r="90" ht="18.75" thickBot="1"/>
    <row r="91" spans="2:68" ht="18.75" customHeight="1" thickBot="1">
      <c r="B91" s="276" t="s">
        <v>28</v>
      </c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8"/>
      <c r="U91" s="276" t="s">
        <v>29</v>
      </c>
      <c r="V91" s="277"/>
      <c r="W91" s="278"/>
      <c r="X91" s="276" t="s">
        <v>30</v>
      </c>
      <c r="Y91" s="277"/>
      <c r="Z91" s="278"/>
      <c r="AA91" s="276" t="s">
        <v>31</v>
      </c>
      <c r="AB91" s="277"/>
      <c r="AC91" s="277"/>
      <c r="AD91" s="277"/>
      <c r="AE91" s="278"/>
      <c r="AF91" s="276" t="s">
        <v>32</v>
      </c>
      <c r="AG91" s="277"/>
      <c r="AH91" s="278"/>
      <c r="AK91" s="166" t="s">
        <v>34</v>
      </c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8"/>
      <c r="BD91" s="169" t="s">
        <v>29</v>
      </c>
      <c r="BE91" s="170"/>
      <c r="BF91" s="171"/>
      <c r="BG91" s="169" t="s">
        <v>30</v>
      </c>
      <c r="BH91" s="170"/>
      <c r="BI91" s="171"/>
      <c r="BJ91" s="166" t="s">
        <v>31</v>
      </c>
      <c r="BK91" s="167"/>
      <c r="BL91" s="167"/>
      <c r="BM91" s="167"/>
      <c r="BN91" s="168"/>
      <c r="BO91" s="166" t="s">
        <v>32</v>
      </c>
      <c r="BP91" s="168"/>
    </row>
    <row r="92" spans="2:68" ht="18" customHeight="1">
      <c r="B92" s="137" t="s">
        <v>4</v>
      </c>
      <c r="C92" s="147"/>
      <c r="D92" s="69" t="str">
        <f>Tabelle1!D85</f>
        <v>Mannschaft A2</v>
      </c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241"/>
      <c r="U92" s="307">
        <f>Tabelle1!U85</f>
      </c>
      <c r="V92" s="308"/>
      <c r="W92" s="309"/>
      <c r="X92" s="137">
        <f>Tabelle1!X85</f>
      </c>
      <c r="Y92" s="147"/>
      <c r="Z92" s="151"/>
      <c r="AA92" s="137">
        <f>Tabelle1!AA85</f>
      </c>
      <c r="AB92" s="147"/>
      <c r="AC92" s="17" t="s">
        <v>19</v>
      </c>
      <c r="AD92" s="147">
        <f>Tabelle1!AD85</f>
      </c>
      <c r="AE92" s="151"/>
      <c r="AF92" s="137">
        <f>Tabelle1!AF85</f>
      </c>
      <c r="AG92" s="147"/>
      <c r="AH92" s="151"/>
      <c r="AK92" s="137" t="s">
        <v>4</v>
      </c>
      <c r="AL92" s="147"/>
      <c r="AM92" s="69" t="str">
        <f>Tabelle1!D95</f>
        <v>Mannschaft B8</v>
      </c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162">
        <f>Tabelle1!U95</f>
      </c>
      <c r="BE92" s="163"/>
      <c r="BF92" s="164"/>
      <c r="BG92" s="162">
        <f>Tabelle1!X95</f>
      </c>
      <c r="BH92" s="163"/>
      <c r="BI92" s="201"/>
      <c r="BJ92" s="137">
        <f>Tabelle1!AA95</f>
      </c>
      <c r="BK92" s="147"/>
      <c r="BL92" s="17" t="s">
        <v>19</v>
      </c>
      <c r="BM92" s="147">
        <f>Tabelle1!AD95</f>
      </c>
      <c r="BN92" s="151"/>
      <c r="BO92" s="137">
        <f>Tabelle1!AF95</f>
      </c>
      <c r="BP92" s="151"/>
    </row>
    <row r="93" spans="2:68" ht="18" customHeight="1">
      <c r="B93" s="75" t="s">
        <v>5</v>
      </c>
      <c r="C93" s="76"/>
      <c r="D93" s="78" t="str">
        <f>Tabelle1!D86</f>
        <v>Mannschaft A7</v>
      </c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80"/>
      <c r="U93" s="335">
        <f>Tabelle1!U86</f>
      </c>
      <c r="V93" s="336"/>
      <c r="W93" s="337"/>
      <c r="X93" s="75">
        <f>Tabelle1!X86</f>
      </c>
      <c r="Y93" s="76"/>
      <c r="Z93" s="77"/>
      <c r="AA93" s="75">
        <f>Tabelle1!AA86</f>
      </c>
      <c r="AB93" s="76"/>
      <c r="AC93" s="18" t="s">
        <v>19</v>
      </c>
      <c r="AD93" s="76">
        <f>Tabelle1!AD86</f>
      </c>
      <c r="AE93" s="77"/>
      <c r="AF93" s="75">
        <f>Tabelle1!AF86</f>
      </c>
      <c r="AG93" s="76"/>
      <c r="AH93" s="77"/>
      <c r="AK93" s="75" t="s">
        <v>5</v>
      </c>
      <c r="AL93" s="76"/>
      <c r="AM93" s="78" t="str">
        <f>Tabelle1!D96</f>
        <v>Mannschaft B4</v>
      </c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148">
        <f>Tabelle1!U96</f>
      </c>
      <c r="BE93" s="149"/>
      <c r="BF93" s="150"/>
      <c r="BG93" s="148">
        <f>Tabelle1!X96</f>
      </c>
      <c r="BH93" s="149"/>
      <c r="BI93" s="165"/>
      <c r="BJ93" s="75">
        <f>Tabelle1!AA96</f>
      </c>
      <c r="BK93" s="76"/>
      <c r="BL93" s="18" t="s">
        <v>19</v>
      </c>
      <c r="BM93" s="76">
        <f>Tabelle1!AD96</f>
      </c>
      <c r="BN93" s="77"/>
      <c r="BO93" s="75">
        <f>Tabelle1!AF96</f>
      </c>
      <c r="BP93" s="77"/>
    </row>
    <row r="94" spans="2:68" ht="18" customHeight="1">
      <c r="B94" s="75" t="s">
        <v>6</v>
      </c>
      <c r="C94" s="76"/>
      <c r="D94" s="78" t="str">
        <f>Tabelle1!D87</f>
        <v>Mannschaft A6</v>
      </c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80"/>
      <c r="U94" s="335">
        <f>Tabelle1!U87</f>
      </c>
      <c r="V94" s="336"/>
      <c r="W94" s="337"/>
      <c r="X94" s="75">
        <f>Tabelle1!X87</f>
      </c>
      <c r="Y94" s="76"/>
      <c r="Z94" s="77"/>
      <c r="AA94" s="75">
        <f>Tabelle1!AA87</f>
      </c>
      <c r="AB94" s="76"/>
      <c r="AC94" s="18" t="s">
        <v>19</v>
      </c>
      <c r="AD94" s="76">
        <f>Tabelle1!AD87</f>
      </c>
      <c r="AE94" s="77"/>
      <c r="AF94" s="75">
        <f>Tabelle1!AF87</f>
      </c>
      <c r="AG94" s="76"/>
      <c r="AH94" s="77"/>
      <c r="AK94" s="75" t="s">
        <v>6</v>
      </c>
      <c r="AL94" s="76"/>
      <c r="AM94" s="78" t="str">
        <f>Tabelle1!D97</f>
        <v>Mannschaft B6</v>
      </c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148">
        <f>Tabelle1!U97</f>
      </c>
      <c r="BE94" s="149"/>
      <c r="BF94" s="150"/>
      <c r="BG94" s="148">
        <f>Tabelle1!X97</f>
      </c>
      <c r="BH94" s="149"/>
      <c r="BI94" s="165"/>
      <c r="BJ94" s="75">
        <f>Tabelle1!AA97</f>
      </c>
      <c r="BK94" s="76"/>
      <c r="BL94" s="18" t="s">
        <v>19</v>
      </c>
      <c r="BM94" s="76">
        <f>Tabelle1!AD97</f>
      </c>
      <c r="BN94" s="77"/>
      <c r="BO94" s="75">
        <f>Tabelle1!AF97</f>
      </c>
      <c r="BP94" s="77"/>
    </row>
    <row r="95" spans="2:68" ht="18" customHeight="1">
      <c r="B95" s="206" t="s">
        <v>7</v>
      </c>
      <c r="C95" s="316"/>
      <c r="D95" s="78" t="str">
        <f>Tabelle1!D88</f>
        <v>Mannschaft A4</v>
      </c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80"/>
      <c r="U95" s="335">
        <f>Tabelle1!U88</f>
      </c>
      <c r="V95" s="336"/>
      <c r="W95" s="337"/>
      <c r="X95" s="75">
        <f>Tabelle1!X88</f>
      </c>
      <c r="Y95" s="76"/>
      <c r="Z95" s="77"/>
      <c r="AA95" s="75">
        <f>Tabelle1!AA88</f>
      </c>
      <c r="AB95" s="76"/>
      <c r="AC95" s="18" t="s">
        <v>19</v>
      </c>
      <c r="AD95" s="76">
        <f>Tabelle1!AD88</f>
      </c>
      <c r="AE95" s="77"/>
      <c r="AF95" s="75">
        <f>Tabelle1!AF88</f>
      </c>
      <c r="AG95" s="76"/>
      <c r="AH95" s="77"/>
      <c r="AK95" s="75" t="s">
        <v>7</v>
      </c>
      <c r="AL95" s="76"/>
      <c r="AM95" s="78" t="str">
        <f>Tabelle1!D98</f>
        <v>Mannschaft B1</v>
      </c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148">
        <f>Tabelle1!U98</f>
      </c>
      <c r="BE95" s="149"/>
      <c r="BF95" s="150"/>
      <c r="BG95" s="148">
        <f>Tabelle1!X98</f>
      </c>
      <c r="BH95" s="149"/>
      <c r="BI95" s="165"/>
      <c r="BJ95" s="75">
        <f>Tabelle1!AA98</f>
      </c>
      <c r="BK95" s="76"/>
      <c r="BL95" s="18" t="s">
        <v>19</v>
      </c>
      <c r="BM95" s="76">
        <f>Tabelle1!AD98</f>
      </c>
      <c r="BN95" s="77"/>
      <c r="BO95" s="75">
        <f>Tabelle1!AF98</f>
      </c>
      <c r="BP95" s="77"/>
    </row>
    <row r="96" spans="2:68" ht="18" customHeight="1">
      <c r="B96" s="206" t="s">
        <v>49</v>
      </c>
      <c r="C96" s="316"/>
      <c r="D96" s="78" t="str">
        <f>Tabelle1!D89</f>
        <v>Mannschaft A5</v>
      </c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80"/>
      <c r="U96" s="335">
        <f>Tabelle1!U89</f>
      </c>
      <c r="V96" s="336"/>
      <c r="W96" s="337"/>
      <c r="X96" s="75">
        <f>Tabelle1!X89</f>
      </c>
      <c r="Y96" s="76"/>
      <c r="Z96" s="77"/>
      <c r="AA96" s="75">
        <f>Tabelle1!AA89</f>
      </c>
      <c r="AB96" s="76"/>
      <c r="AC96" s="18" t="s">
        <v>19</v>
      </c>
      <c r="AD96" s="76">
        <f>Tabelle1!AD89</f>
      </c>
      <c r="AE96" s="77"/>
      <c r="AF96" s="75">
        <f>Tabelle1!AF89</f>
      </c>
      <c r="AG96" s="76"/>
      <c r="AH96" s="77"/>
      <c r="AK96" s="75" t="s">
        <v>49</v>
      </c>
      <c r="AL96" s="76"/>
      <c r="AM96" s="78" t="str">
        <f>Tabelle1!D99</f>
        <v>Mannschaft B2</v>
      </c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148">
        <f>Tabelle1!U99</f>
      </c>
      <c r="BE96" s="149"/>
      <c r="BF96" s="150"/>
      <c r="BG96" s="148">
        <f>Tabelle1!X99</f>
      </c>
      <c r="BH96" s="149"/>
      <c r="BI96" s="165"/>
      <c r="BJ96" s="75">
        <f>Tabelle1!AA99</f>
      </c>
      <c r="BK96" s="76"/>
      <c r="BL96" s="18" t="s">
        <v>19</v>
      </c>
      <c r="BM96" s="76">
        <f>Tabelle1!AD99</f>
      </c>
      <c r="BN96" s="77"/>
      <c r="BO96" s="75">
        <f>Tabelle1!AF99</f>
      </c>
      <c r="BP96" s="77"/>
    </row>
    <row r="97" spans="2:68" ht="18" customHeight="1">
      <c r="B97" s="206" t="s">
        <v>52</v>
      </c>
      <c r="C97" s="76"/>
      <c r="D97" s="78" t="str">
        <f>Tabelle1!D90</f>
        <v>Mannschaft A3</v>
      </c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80"/>
      <c r="U97" s="335">
        <f>Tabelle1!U90</f>
      </c>
      <c r="V97" s="336"/>
      <c r="W97" s="337"/>
      <c r="X97" s="75">
        <f>Tabelle1!X90</f>
      </c>
      <c r="Y97" s="76"/>
      <c r="Z97" s="77"/>
      <c r="AA97" s="75">
        <f>Tabelle1!AA90</f>
      </c>
      <c r="AB97" s="76"/>
      <c r="AC97" s="18" t="s">
        <v>19</v>
      </c>
      <c r="AD97" s="76">
        <f>Tabelle1!AD90</f>
      </c>
      <c r="AE97" s="77"/>
      <c r="AF97" s="75">
        <f>Tabelle1!AF90</f>
      </c>
      <c r="AG97" s="76"/>
      <c r="AH97" s="77"/>
      <c r="AK97" s="75" t="s">
        <v>52</v>
      </c>
      <c r="AL97" s="76"/>
      <c r="AM97" s="78" t="str">
        <f>Tabelle1!D100</f>
        <v>Mannschaft B5</v>
      </c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148">
        <f>Tabelle1!U100</f>
      </c>
      <c r="BE97" s="149"/>
      <c r="BF97" s="150"/>
      <c r="BG97" s="148">
        <f>Tabelle1!X100</f>
      </c>
      <c r="BH97" s="149"/>
      <c r="BI97" s="165"/>
      <c r="BJ97" s="75">
        <f>Tabelle1!AA100</f>
      </c>
      <c r="BK97" s="76"/>
      <c r="BL97" s="18" t="s">
        <v>19</v>
      </c>
      <c r="BM97" s="76">
        <f>Tabelle1!AD100</f>
      </c>
      <c r="BN97" s="77"/>
      <c r="BO97" s="75">
        <f>Tabelle1!AF100</f>
      </c>
      <c r="BP97" s="77"/>
    </row>
    <row r="98" spans="2:68" ht="18" customHeight="1">
      <c r="B98" s="206" t="s">
        <v>53</v>
      </c>
      <c r="C98" s="76"/>
      <c r="D98" s="78" t="str">
        <f>Tabelle1!D91</f>
        <v>Mannschaft A1</v>
      </c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80"/>
      <c r="U98" s="335">
        <f>Tabelle1!U91</f>
      </c>
      <c r="V98" s="336"/>
      <c r="W98" s="337"/>
      <c r="X98" s="75">
        <f>Tabelle1!X91</f>
      </c>
      <c r="Y98" s="76"/>
      <c r="Z98" s="77"/>
      <c r="AA98" s="75">
        <f>Tabelle1!AA91</f>
      </c>
      <c r="AB98" s="76"/>
      <c r="AC98" s="18" t="s">
        <v>19</v>
      </c>
      <c r="AD98" s="76">
        <f>Tabelle1!AD91</f>
      </c>
      <c r="AE98" s="77"/>
      <c r="AF98" s="75">
        <f>Tabelle1!AF91</f>
      </c>
      <c r="AG98" s="76"/>
      <c r="AH98" s="77"/>
      <c r="AK98" s="206" t="s">
        <v>53</v>
      </c>
      <c r="AL98" s="76"/>
      <c r="AM98" s="78" t="str">
        <f>Tabelle1!D101</f>
        <v>Mannschaft B7</v>
      </c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148">
        <f>Tabelle1!U101</f>
      </c>
      <c r="BE98" s="149"/>
      <c r="BF98" s="150"/>
      <c r="BG98" s="148">
        <f>Tabelle1!X101</f>
      </c>
      <c r="BH98" s="149"/>
      <c r="BI98" s="165"/>
      <c r="BJ98" s="75">
        <f>Tabelle1!AA101</f>
      </c>
      <c r="BK98" s="76"/>
      <c r="BL98" s="18" t="s">
        <v>19</v>
      </c>
      <c r="BM98" s="76">
        <f>Tabelle1!AD101</f>
      </c>
      <c r="BN98" s="77"/>
      <c r="BO98" s="75">
        <f>Tabelle1!AF101</f>
      </c>
      <c r="BP98" s="77"/>
    </row>
    <row r="99" spans="2:75" s="30" customFormat="1" ht="18" customHeight="1" thickBot="1">
      <c r="B99" s="207" t="s">
        <v>54</v>
      </c>
      <c r="C99" s="160"/>
      <c r="D99" s="317" t="str">
        <f>Tabelle1!D92</f>
        <v>Mannschaft A8</v>
      </c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38"/>
      <c r="U99" s="339">
        <f>Tabelle1!U92</f>
      </c>
      <c r="V99" s="340"/>
      <c r="W99" s="341"/>
      <c r="X99" s="142">
        <f>Tabelle1!X92</f>
      </c>
      <c r="Y99" s="160"/>
      <c r="Z99" s="161"/>
      <c r="AA99" s="142">
        <f>Tabelle1!AA92</f>
      </c>
      <c r="AB99" s="160"/>
      <c r="AC99" s="19" t="s">
        <v>19</v>
      </c>
      <c r="AD99" s="160">
        <f>Tabelle1!AD92</f>
      </c>
      <c r="AE99" s="161"/>
      <c r="AF99" s="142">
        <f>Tabelle1!AF92</f>
      </c>
      <c r="AG99" s="160"/>
      <c r="AH99" s="161"/>
      <c r="AI99" s="1"/>
      <c r="AJ99" s="1"/>
      <c r="AK99" s="207" t="s">
        <v>54</v>
      </c>
      <c r="AL99" s="160"/>
      <c r="AM99" s="317" t="str">
        <f>Tabelle1!D102</f>
        <v>Mannschaft B3</v>
      </c>
      <c r="AN99" s="318"/>
      <c r="AO99" s="318"/>
      <c r="AP99" s="318"/>
      <c r="AQ99" s="318"/>
      <c r="AR99" s="318"/>
      <c r="AS99" s="318"/>
      <c r="AT99" s="318"/>
      <c r="AU99" s="318"/>
      <c r="AV99" s="318"/>
      <c r="AW99" s="318"/>
      <c r="AX99" s="318"/>
      <c r="AY99" s="318"/>
      <c r="AZ99" s="318"/>
      <c r="BA99" s="318"/>
      <c r="BB99" s="318"/>
      <c r="BC99" s="318"/>
      <c r="BD99" s="343">
        <f>Tabelle1!U102</f>
      </c>
      <c r="BE99" s="344"/>
      <c r="BF99" s="345"/>
      <c r="BG99" s="343">
        <f>Tabelle1!X102</f>
      </c>
      <c r="BH99" s="344"/>
      <c r="BI99" s="346"/>
      <c r="BJ99" s="142">
        <f>Tabelle1!AA102</f>
      </c>
      <c r="BK99" s="160"/>
      <c r="BL99" s="19" t="s">
        <v>19</v>
      </c>
      <c r="BM99" s="160">
        <f>Tabelle1!AD102</f>
      </c>
      <c r="BN99" s="161"/>
      <c r="BO99" s="142">
        <f>Tabelle1!AF102</f>
      </c>
      <c r="BP99" s="161"/>
      <c r="BQ99" s="2"/>
      <c r="BR99" s="2"/>
      <c r="BS99" s="2"/>
      <c r="BT99" s="2"/>
      <c r="BU99" s="2"/>
      <c r="BV99" s="2"/>
      <c r="BW99" s="2"/>
    </row>
    <row r="110" ht="18.75" thickBot="1"/>
    <row r="111" spans="2:55" ht="18.75" thickBot="1">
      <c r="B111" s="238" t="s">
        <v>43</v>
      </c>
      <c r="C111" s="240"/>
      <c r="D111" s="238" t="s">
        <v>17</v>
      </c>
      <c r="E111" s="239"/>
      <c r="F111" s="239"/>
      <c r="G111" s="239"/>
      <c r="H111" s="238" t="s">
        <v>1</v>
      </c>
      <c r="I111" s="239"/>
      <c r="J111" s="239"/>
      <c r="K111" s="239"/>
      <c r="L111" s="240"/>
      <c r="M111" s="238" t="s">
        <v>61</v>
      </c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39"/>
      <c r="AV111" s="239"/>
      <c r="AW111" s="239"/>
      <c r="AX111" s="240"/>
      <c r="AY111" s="238" t="s">
        <v>18</v>
      </c>
      <c r="AZ111" s="239"/>
      <c r="BA111" s="239"/>
      <c r="BB111" s="239"/>
      <c r="BC111" s="240"/>
    </row>
    <row r="112" spans="2:75" ht="18.75" thickBot="1">
      <c r="B112" s="61">
        <v>57</v>
      </c>
      <c r="C112" s="62"/>
      <c r="D112" s="401">
        <f>Tabelle1!D105</f>
        <v>1</v>
      </c>
      <c r="E112" s="402"/>
      <c r="F112" s="402"/>
      <c r="G112" s="403"/>
      <c r="H112" s="66">
        <f>Tabelle1!H105</f>
        <v>0.8055555555555545</v>
      </c>
      <c r="I112" s="67"/>
      <c r="J112" s="67"/>
      <c r="K112" s="67"/>
      <c r="L112" s="68"/>
      <c r="M112" s="69" t="str">
        <f>Tabelle1!M105</f>
        <v>Mannschaft A8</v>
      </c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20" t="s">
        <v>20</v>
      </c>
      <c r="AG112" s="57" t="str">
        <f>Tabelle1!AG105</f>
        <v>Mannschaft B3</v>
      </c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8"/>
      <c r="AY112" s="61">
        <f>IF(Tabelle1!AY105="","",Tabelle1!AY105)</f>
      </c>
      <c r="AZ112" s="404"/>
      <c r="BA112" s="21" t="s">
        <v>19</v>
      </c>
      <c r="BB112" s="404">
        <f>IF(Tabelle1!BB105="","",Tabelle1!BB105)</f>
      </c>
      <c r="BC112" s="62"/>
      <c r="BD112" s="405">
        <f>IF(Tabelle1!BD105="","",Tabelle1!BD105)</f>
      </c>
      <c r="BE112" s="406"/>
      <c r="BF112" s="406"/>
      <c r="BG112" s="406"/>
      <c r="BH112" s="406"/>
      <c r="BI112" s="406"/>
      <c r="BJ112" s="406"/>
      <c r="BK112" s="406"/>
      <c r="BL112" s="407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2:55" ht="12.75" customHeight="1" thickBot="1">
      <c r="B113" s="22"/>
      <c r="C113" s="23"/>
      <c r="D113" s="24"/>
      <c r="E113" s="25"/>
      <c r="F113" s="25"/>
      <c r="G113" s="26"/>
      <c r="H113" s="24"/>
      <c r="I113" s="25"/>
      <c r="J113" s="25"/>
      <c r="K113" s="25"/>
      <c r="L113" s="26"/>
      <c r="M113" s="54" t="s">
        <v>65</v>
      </c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27"/>
      <c r="AG113" s="55" t="s">
        <v>66</v>
      </c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6"/>
      <c r="AY113" s="25"/>
      <c r="AZ113" s="25"/>
      <c r="BA113" s="25"/>
      <c r="BB113" s="25"/>
      <c r="BC113" s="26"/>
    </row>
    <row r="114" ht="12.75" customHeight="1" thickBot="1">
      <c r="BR114" s="394"/>
    </row>
    <row r="115" spans="2:70" ht="18.75" thickBot="1">
      <c r="B115" s="238" t="s">
        <v>43</v>
      </c>
      <c r="C115" s="240"/>
      <c r="D115" s="238" t="s">
        <v>17</v>
      </c>
      <c r="E115" s="239"/>
      <c r="F115" s="239"/>
      <c r="G115" s="239"/>
      <c r="H115" s="238" t="s">
        <v>1</v>
      </c>
      <c r="I115" s="239"/>
      <c r="J115" s="239"/>
      <c r="K115" s="239"/>
      <c r="L115" s="240"/>
      <c r="M115" s="238" t="s">
        <v>62</v>
      </c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39"/>
      <c r="AV115" s="239"/>
      <c r="AW115" s="239"/>
      <c r="AX115" s="240"/>
      <c r="AY115" s="238" t="s">
        <v>18</v>
      </c>
      <c r="AZ115" s="239"/>
      <c r="BA115" s="239"/>
      <c r="BB115" s="239"/>
      <c r="BC115" s="240"/>
      <c r="BR115" s="408"/>
    </row>
    <row r="116" spans="2:75" ht="18.75" thickBot="1">
      <c r="B116" s="61">
        <v>58</v>
      </c>
      <c r="C116" s="62"/>
      <c r="D116" s="401">
        <f>Tabelle1!D109</f>
        <v>2</v>
      </c>
      <c r="E116" s="402"/>
      <c r="F116" s="402"/>
      <c r="G116" s="403"/>
      <c r="H116" s="66">
        <f>Tabelle1!H109</f>
        <v>0.8055555555555545</v>
      </c>
      <c r="I116" s="67"/>
      <c r="J116" s="67"/>
      <c r="K116" s="67"/>
      <c r="L116" s="68"/>
      <c r="M116" s="69" t="str">
        <f>Tabelle1!M109</f>
        <v>Mannschaft A1</v>
      </c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20" t="s">
        <v>20</v>
      </c>
      <c r="AG116" s="57" t="str">
        <f>Tabelle1!AG109</f>
        <v>Mannschaft B7</v>
      </c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8"/>
      <c r="AY116" s="61">
        <f>IF(Tabelle1!AY109="","",Tabelle1!AY109)</f>
      </c>
      <c r="AZ116" s="404"/>
      <c r="BA116" s="21" t="s">
        <v>19</v>
      </c>
      <c r="BB116" s="404">
        <f>IF(Tabelle1!BB109="","",Tabelle1!BB109)</f>
      </c>
      <c r="BC116" s="62"/>
      <c r="BD116" s="405">
        <f>IF(Tabelle1!BD109="","",Tabelle1!BD109)</f>
      </c>
      <c r="BE116" s="406"/>
      <c r="BF116" s="406"/>
      <c r="BG116" s="406"/>
      <c r="BH116" s="406"/>
      <c r="BI116" s="406"/>
      <c r="BJ116" s="406"/>
      <c r="BK116" s="406"/>
      <c r="BL116" s="407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2:55" ht="12.75" customHeight="1" thickBot="1">
      <c r="B117" s="22"/>
      <c r="C117" s="23"/>
      <c r="D117" s="24"/>
      <c r="E117" s="25"/>
      <c r="F117" s="25"/>
      <c r="G117" s="26"/>
      <c r="H117" s="24"/>
      <c r="I117" s="25"/>
      <c r="J117" s="25"/>
      <c r="K117" s="25"/>
      <c r="L117" s="26"/>
      <c r="M117" s="54" t="s">
        <v>67</v>
      </c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27"/>
      <c r="AG117" s="55" t="s">
        <v>68</v>
      </c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6"/>
      <c r="AY117" s="25"/>
      <c r="AZ117" s="25"/>
      <c r="BA117" s="25"/>
      <c r="BB117" s="25"/>
      <c r="BC117" s="26"/>
    </row>
    <row r="118" spans="2:60" ht="12.75" customHeight="1" thickBot="1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0"/>
      <c r="BE118" s="30"/>
      <c r="BF118" s="30"/>
      <c r="BG118" s="30"/>
      <c r="BH118" s="30"/>
    </row>
    <row r="119" spans="2:55" ht="18.75" thickBot="1">
      <c r="B119" s="238" t="s">
        <v>43</v>
      </c>
      <c r="C119" s="240"/>
      <c r="D119" s="238" t="s">
        <v>17</v>
      </c>
      <c r="E119" s="239"/>
      <c r="F119" s="239"/>
      <c r="G119" s="239"/>
      <c r="H119" s="238" t="s">
        <v>1</v>
      </c>
      <c r="I119" s="239"/>
      <c r="J119" s="239"/>
      <c r="K119" s="239"/>
      <c r="L119" s="240"/>
      <c r="M119" s="238" t="s">
        <v>63</v>
      </c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239"/>
      <c r="AP119" s="239"/>
      <c r="AQ119" s="239"/>
      <c r="AR119" s="239"/>
      <c r="AS119" s="239"/>
      <c r="AT119" s="239"/>
      <c r="AU119" s="239"/>
      <c r="AV119" s="239"/>
      <c r="AW119" s="239"/>
      <c r="AX119" s="240"/>
      <c r="AY119" s="238" t="s">
        <v>18</v>
      </c>
      <c r="AZ119" s="239"/>
      <c r="BA119" s="239"/>
      <c r="BB119" s="239"/>
      <c r="BC119" s="240"/>
    </row>
    <row r="120" spans="2:75" ht="18.75" thickBot="1">
      <c r="B120" s="61">
        <v>59</v>
      </c>
      <c r="C120" s="62"/>
      <c r="D120" s="401">
        <f>Tabelle1!D113</f>
        <v>1</v>
      </c>
      <c r="E120" s="402"/>
      <c r="F120" s="402"/>
      <c r="G120" s="403"/>
      <c r="H120" s="66">
        <f>Tabelle1!H113</f>
        <v>0.8194444444444433</v>
      </c>
      <c r="I120" s="67"/>
      <c r="J120" s="67"/>
      <c r="K120" s="67"/>
      <c r="L120" s="68"/>
      <c r="M120" s="69" t="str">
        <f>Tabelle1!M113</f>
        <v>Mannschaft A3</v>
      </c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20" t="s">
        <v>20</v>
      </c>
      <c r="AG120" s="57" t="str">
        <f>Tabelle1!AG113</f>
        <v>Mannschaft B5</v>
      </c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8"/>
      <c r="AY120" s="61">
        <f>IF(Tabelle1!AY113="","",Tabelle1!AY113)</f>
      </c>
      <c r="AZ120" s="404"/>
      <c r="BA120" s="21" t="s">
        <v>19</v>
      </c>
      <c r="BB120" s="404">
        <f>IF(Tabelle1!BB113="","",Tabelle1!BB113)</f>
      </c>
      <c r="BC120" s="62"/>
      <c r="BD120" s="405">
        <f>IF(Tabelle1!BD113="","",Tabelle1!BD113)</f>
      </c>
      <c r="BE120" s="406"/>
      <c r="BF120" s="406"/>
      <c r="BG120" s="406"/>
      <c r="BH120" s="406"/>
      <c r="BI120" s="406"/>
      <c r="BJ120" s="406"/>
      <c r="BK120" s="406"/>
      <c r="BL120" s="407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2:55" ht="12.75" customHeight="1" thickBot="1">
      <c r="B121" s="22"/>
      <c r="C121" s="23"/>
      <c r="D121" s="24"/>
      <c r="E121" s="25"/>
      <c r="F121" s="25"/>
      <c r="G121" s="26"/>
      <c r="H121" s="24"/>
      <c r="I121" s="25"/>
      <c r="J121" s="25"/>
      <c r="K121" s="25"/>
      <c r="L121" s="26"/>
      <c r="M121" s="54" t="s">
        <v>69</v>
      </c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27"/>
      <c r="AG121" s="55" t="s">
        <v>70</v>
      </c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6"/>
      <c r="AY121" s="25"/>
      <c r="AZ121" s="25"/>
      <c r="BA121" s="25"/>
      <c r="BB121" s="25"/>
      <c r="BC121" s="26"/>
    </row>
    <row r="122" ht="12.75" customHeight="1" thickBot="1"/>
    <row r="123" spans="2:55" ht="18.75" thickBot="1">
      <c r="B123" s="238" t="s">
        <v>43</v>
      </c>
      <c r="C123" s="240"/>
      <c r="D123" s="238" t="s">
        <v>17</v>
      </c>
      <c r="E123" s="239"/>
      <c r="F123" s="239"/>
      <c r="G123" s="239"/>
      <c r="H123" s="238" t="s">
        <v>1</v>
      </c>
      <c r="I123" s="239"/>
      <c r="J123" s="239"/>
      <c r="K123" s="239"/>
      <c r="L123" s="240"/>
      <c r="M123" s="238" t="s">
        <v>64</v>
      </c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239"/>
      <c r="AU123" s="239"/>
      <c r="AV123" s="239"/>
      <c r="AW123" s="239"/>
      <c r="AX123" s="240"/>
      <c r="AY123" s="238" t="s">
        <v>18</v>
      </c>
      <c r="AZ123" s="239"/>
      <c r="BA123" s="239"/>
      <c r="BB123" s="239"/>
      <c r="BC123" s="240"/>
    </row>
    <row r="124" spans="2:75" ht="18.75" thickBot="1">
      <c r="B124" s="61">
        <v>60</v>
      </c>
      <c r="C124" s="62"/>
      <c r="D124" s="401">
        <f>Tabelle1!D117</f>
        <v>2</v>
      </c>
      <c r="E124" s="402"/>
      <c r="F124" s="402"/>
      <c r="G124" s="403"/>
      <c r="H124" s="66">
        <f>Tabelle1!H117</f>
        <v>0.8194444444444433</v>
      </c>
      <c r="I124" s="67"/>
      <c r="J124" s="67"/>
      <c r="K124" s="67"/>
      <c r="L124" s="68"/>
      <c r="M124" s="69" t="str">
        <f>Tabelle1!M117</f>
        <v>Mannschaft A5</v>
      </c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20" t="s">
        <v>20</v>
      </c>
      <c r="AG124" s="57" t="str">
        <f>Tabelle1!AG117</f>
        <v>Mannschaft B2</v>
      </c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8"/>
      <c r="AY124" s="61">
        <f>IF(Tabelle1!AY117="","",Tabelle1!AY117)</f>
      </c>
      <c r="AZ124" s="404"/>
      <c r="BA124" s="21" t="s">
        <v>19</v>
      </c>
      <c r="BB124" s="404">
        <f>IF(Tabelle1!BB117="","",Tabelle1!BB117)</f>
      </c>
      <c r="BC124" s="62"/>
      <c r="BD124" s="405">
        <f>IF(Tabelle1!BD117="","",Tabelle1!BD117)</f>
      </c>
      <c r="BE124" s="406"/>
      <c r="BF124" s="406"/>
      <c r="BG124" s="406"/>
      <c r="BH124" s="406"/>
      <c r="BI124" s="406"/>
      <c r="BJ124" s="406"/>
      <c r="BK124" s="406"/>
      <c r="BL124" s="407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2:55" ht="12.75" customHeight="1" thickBot="1">
      <c r="B125" s="22"/>
      <c r="C125" s="23"/>
      <c r="D125" s="24"/>
      <c r="E125" s="25"/>
      <c r="F125" s="25"/>
      <c r="G125" s="26"/>
      <c r="H125" s="24"/>
      <c r="I125" s="25"/>
      <c r="J125" s="25"/>
      <c r="K125" s="25"/>
      <c r="L125" s="26"/>
      <c r="M125" s="54" t="s">
        <v>71</v>
      </c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39"/>
      <c r="AG125" s="55" t="s">
        <v>72</v>
      </c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6"/>
      <c r="AY125" s="25"/>
      <c r="AZ125" s="25"/>
      <c r="BA125" s="25"/>
      <c r="BB125" s="25"/>
      <c r="BC125" s="26"/>
    </row>
    <row r="126" spans="2:55" ht="18.75" customHeight="1">
      <c r="B126" s="35"/>
      <c r="C126" s="35"/>
      <c r="D126" s="36"/>
      <c r="E126" s="36"/>
      <c r="F126" s="36"/>
      <c r="G126" s="36"/>
      <c r="H126" s="36"/>
      <c r="I126" s="36"/>
      <c r="J126" s="36"/>
      <c r="K126" s="36"/>
      <c r="L126" s="36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7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6"/>
      <c r="AZ126" s="36"/>
      <c r="BA126" s="36"/>
      <c r="BB126" s="36"/>
      <c r="BC126" s="36"/>
    </row>
    <row r="127" s="42" customFormat="1" ht="18.75" customHeight="1" thickBot="1"/>
    <row r="128" spans="2:55" ht="18.75" customHeight="1" thickBot="1">
      <c r="B128" s="166" t="s">
        <v>43</v>
      </c>
      <c r="C128" s="168"/>
      <c r="D128" s="166" t="s">
        <v>17</v>
      </c>
      <c r="E128" s="167"/>
      <c r="F128" s="167"/>
      <c r="G128" s="167"/>
      <c r="H128" s="166" t="s">
        <v>1</v>
      </c>
      <c r="I128" s="167"/>
      <c r="J128" s="167"/>
      <c r="K128" s="167"/>
      <c r="L128" s="168"/>
      <c r="M128" s="166" t="s">
        <v>73</v>
      </c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8"/>
      <c r="AY128" s="166" t="s">
        <v>18</v>
      </c>
      <c r="AZ128" s="167"/>
      <c r="BA128" s="167"/>
      <c r="BB128" s="167"/>
      <c r="BC128" s="168"/>
    </row>
    <row r="129" spans="2:75" ht="18.75" thickBot="1">
      <c r="B129" s="61">
        <v>61</v>
      </c>
      <c r="C129" s="62"/>
      <c r="D129" s="401">
        <f>Tabelle1!D122</f>
        <v>1</v>
      </c>
      <c r="E129" s="402"/>
      <c r="F129" s="402"/>
      <c r="G129" s="403"/>
      <c r="H129" s="66">
        <f>Tabelle1!H122</f>
        <v>0.8333333333333321</v>
      </c>
      <c r="I129" s="67"/>
      <c r="J129" s="67"/>
      <c r="K129" s="67"/>
      <c r="L129" s="68"/>
      <c r="M129" s="69" t="str">
        <f>Tabelle1!M122</f>
        <v>Mannschaft A2</v>
      </c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20" t="s">
        <v>20</v>
      </c>
      <c r="AG129" s="57" t="str">
        <f>Tabelle1!AG122</f>
        <v>Mannschaft B4</v>
      </c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8"/>
      <c r="AY129" s="61">
        <f>IF(Tabelle1!AY122="","",Tabelle1!AY122)</f>
      </c>
      <c r="AZ129" s="404"/>
      <c r="BA129" s="21" t="s">
        <v>19</v>
      </c>
      <c r="BB129" s="404">
        <f>IF(Tabelle1!BB122="","",Tabelle1!BB122)</f>
      </c>
      <c r="BC129" s="62"/>
      <c r="BD129" s="405">
        <f>IF(Tabelle1!BD122="","",Tabelle1!BD122)</f>
      </c>
      <c r="BE129" s="406"/>
      <c r="BF129" s="406"/>
      <c r="BG129" s="406"/>
      <c r="BH129" s="406"/>
      <c r="BI129" s="406"/>
      <c r="BJ129" s="406"/>
      <c r="BK129" s="406"/>
      <c r="BL129" s="407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2:55" ht="18.75" thickBot="1">
      <c r="B130" s="22"/>
      <c r="C130" s="23"/>
      <c r="D130" s="24"/>
      <c r="E130" s="25"/>
      <c r="F130" s="25"/>
      <c r="G130" s="26"/>
      <c r="H130" s="24"/>
      <c r="I130" s="25"/>
      <c r="J130" s="25"/>
      <c r="K130" s="25"/>
      <c r="L130" s="26"/>
      <c r="M130" s="54" t="s">
        <v>75</v>
      </c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27"/>
      <c r="AG130" s="55" t="s">
        <v>76</v>
      </c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6"/>
      <c r="AY130" s="25"/>
      <c r="AZ130" s="25"/>
      <c r="BA130" s="25"/>
      <c r="BB130" s="25"/>
      <c r="BC130" s="26"/>
    </row>
    <row r="131" ht="12.75" customHeight="1" thickBot="1"/>
    <row r="132" spans="2:55" ht="18.75" thickBot="1">
      <c r="B132" s="166" t="s">
        <v>43</v>
      </c>
      <c r="C132" s="168"/>
      <c r="D132" s="166" t="s">
        <v>17</v>
      </c>
      <c r="E132" s="167"/>
      <c r="F132" s="167"/>
      <c r="G132" s="167"/>
      <c r="H132" s="166" t="s">
        <v>1</v>
      </c>
      <c r="I132" s="167"/>
      <c r="J132" s="167"/>
      <c r="K132" s="167"/>
      <c r="L132" s="168"/>
      <c r="M132" s="166" t="s">
        <v>74</v>
      </c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8"/>
      <c r="AY132" s="166" t="s">
        <v>18</v>
      </c>
      <c r="AZ132" s="167"/>
      <c r="BA132" s="167"/>
      <c r="BB132" s="167"/>
      <c r="BC132" s="168"/>
    </row>
    <row r="133" spans="2:75" ht="18.75" thickBot="1">
      <c r="B133" s="61">
        <v>62</v>
      </c>
      <c r="C133" s="62"/>
      <c r="D133" s="401">
        <f>Tabelle1!D126</f>
        <v>2</v>
      </c>
      <c r="E133" s="402"/>
      <c r="F133" s="402"/>
      <c r="G133" s="403"/>
      <c r="H133" s="66">
        <f>Tabelle1!H126</f>
        <v>0.8333333333333321</v>
      </c>
      <c r="I133" s="67"/>
      <c r="J133" s="67"/>
      <c r="K133" s="67"/>
      <c r="L133" s="68"/>
      <c r="M133" s="69" t="str">
        <f>Tabelle1!M126</f>
        <v>Mannschaft A7</v>
      </c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20" t="s">
        <v>20</v>
      </c>
      <c r="AG133" s="57" t="str">
        <f>Tabelle1!AG126</f>
        <v>Mannschaft B8</v>
      </c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8"/>
      <c r="AY133" s="61">
        <f>IF(Tabelle1!AY126="","",Tabelle1!AY126)</f>
      </c>
      <c r="AZ133" s="404"/>
      <c r="BA133" s="21" t="s">
        <v>19</v>
      </c>
      <c r="BB133" s="404">
        <f>IF(Tabelle1!BB126="","",Tabelle1!BB126)</f>
      </c>
      <c r="BC133" s="62"/>
      <c r="BD133" s="405">
        <f>IF(Tabelle1!BD126="","",Tabelle1!BD126)</f>
      </c>
      <c r="BE133" s="406"/>
      <c r="BF133" s="406"/>
      <c r="BG133" s="406"/>
      <c r="BH133" s="406"/>
      <c r="BI133" s="406"/>
      <c r="BJ133" s="406"/>
      <c r="BK133" s="406"/>
      <c r="BL133" s="407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2:55" ht="18.75" thickBot="1">
      <c r="B134" s="22"/>
      <c r="C134" s="23"/>
      <c r="D134" s="24"/>
      <c r="E134" s="25"/>
      <c r="F134" s="25"/>
      <c r="G134" s="26"/>
      <c r="H134" s="24"/>
      <c r="I134" s="25"/>
      <c r="J134" s="25"/>
      <c r="K134" s="25"/>
      <c r="L134" s="26"/>
      <c r="M134" s="54" t="s">
        <v>77</v>
      </c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39"/>
      <c r="AG134" s="55" t="s">
        <v>78</v>
      </c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6"/>
      <c r="AY134" s="25"/>
      <c r="AZ134" s="25"/>
      <c r="BA134" s="25"/>
      <c r="BB134" s="25"/>
      <c r="BC134" s="26"/>
    </row>
    <row r="135" spans="2:55" ht="18">
      <c r="B135" s="35"/>
      <c r="C135" s="35"/>
      <c r="D135" s="36"/>
      <c r="E135" s="36"/>
      <c r="F135" s="36"/>
      <c r="G135" s="36"/>
      <c r="H135" s="36"/>
      <c r="I135" s="36"/>
      <c r="J135" s="36"/>
      <c r="K135" s="36"/>
      <c r="L135" s="36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7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6"/>
      <c r="AZ135" s="36"/>
      <c r="BA135" s="36"/>
      <c r="BB135" s="36"/>
      <c r="BC135" s="36"/>
    </row>
    <row r="136" spans="2:55" ht="18">
      <c r="B136" s="35"/>
      <c r="C136" s="35"/>
      <c r="D136" s="36"/>
      <c r="E136" s="36"/>
      <c r="F136" s="36"/>
      <c r="G136" s="36"/>
      <c r="H136" s="36"/>
      <c r="I136" s="36"/>
      <c r="J136" s="36"/>
      <c r="K136" s="36"/>
      <c r="L136" s="36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7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6"/>
      <c r="AZ136" s="36"/>
      <c r="BA136" s="36"/>
      <c r="BB136" s="36"/>
      <c r="BC136" s="36"/>
    </row>
    <row r="137" spans="2:55" ht="18.75" thickBot="1">
      <c r="B137" s="35"/>
      <c r="C137" s="35"/>
      <c r="D137" s="36"/>
      <c r="E137" s="36"/>
      <c r="F137" s="36"/>
      <c r="G137" s="36"/>
      <c r="H137" s="36"/>
      <c r="I137" s="36"/>
      <c r="J137" s="36"/>
      <c r="K137" s="36"/>
      <c r="L137" s="36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7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6"/>
      <c r="AZ137" s="36"/>
      <c r="BA137" s="36"/>
      <c r="BB137" s="36"/>
      <c r="BC137" s="36"/>
    </row>
    <row r="138" spans="2:55" ht="18.75" thickBot="1">
      <c r="B138" s="319" t="s">
        <v>43</v>
      </c>
      <c r="C138" s="320"/>
      <c r="D138" s="319" t="s">
        <v>17</v>
      </c>
      <c r="E138" s="321"/>
      <c r="F138" s="321"/>
      <c r="G138" s="321"/>
      <c r="H138" s="319" t="s">
        <v>1</v>
      </c>
      <c r="I138" s="321"/>
      <c r="J138" s="321"/>
      <c r="K138" s="321"/>
      <c r="L138" s="320"/>
      <c r="M138" s="319" t="s">
        <v>79</v>
      </c>
      <c r="N138" s="321"/>
      <c r="O138" s="321"/>
      <c r="P138" s="321"/>
      <c r="Q138" s="321"/>
      <c r="R138" s="321"/>
      <c r="S138" s="321"/>
      <c r="T138" s="321"/>
      <c r="U138" s="321"/>
      <c r="V138" s="321"/>
      <c r="W138" s="321"/>
      <c r="X138" s="321"/>
      <c r="Y138" s="321"/>
      <c r="Z138" s="321"/>
      <c r="AA138" s="321"/>
      <c r="AB138" s="321"/>
      <c r="AC138" s="321"/>
      <c r="AD138" s="321"/>
      <c r="AE138" s="321"/>
      <c r="AF138" s="321"/>
      <c r="AG138" s="321"/>
      <c r="AH138" s="321"/>
      <c r="AI138" s="321"/>
      <c r="AJ138" s="321"/>
      <c r="AK138" s="321"/>
      <c r="AL138" s="321"/>
      <c r="AM138" s="321"/>
      <c r="AN138" s="321"/>
      <c r="AO138" s="321"/>
      <c r="AP138" s="321"/>
      <c r="AQ138" s="321"/>
      <c r="AR138" s="321"/>
      <c r="AS138" s="321"/>
      <c r="AT138" s="321"/>
      <c r="AU138" s="321"/>
      <c r="AV138" s="321"/>
      <c r="AW138" s="321"/>
      <c r="AX138" s="320"/>
      <c r="AY138" s="319" t="s">
        <v>18</v>
      </c>
      <c r="AZ138" s="321"/>
      <c r="BA138" s="321"/>
      <c r="BB138" s="321"/>
      <c r="BC138" s="320"/>
    </row>
    <row r="139" spans="2:75" ht="18.75" thickBot="1">
      <c r="B139" s="61">
        <v>63</v>
      </c>
      <c r="C139" s="62"/>
      <c r="D139" s="401">
        <f>Tabelle1!D131</f>
        <v>1</v>
      </c>
      <c r="E139" s="402"/>
      <c r="F139" s="402"/>
      <c r="G139" s="403"/>
      <c r="H139" s="66">
        <f>Tabelle1!H131</f>
        <v>0.847222222222221</v>
      </c>
      <c r="I139" s="67"/>
      <c r="J139" s="67"/>
      <c r="K139" s="67"/>
      <c r="L139" s="68"/>
      <c r="M139" s="69" t="str">
        <f>Tabelle1!M131</f>
        <v>Mannschaft A4</v>
      </c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20" t="s">
        <v>20</v>
      </c>
      <c r="AG139" s="57" t="str">
        <f>Tabelle1!AG131</f>
        <v>Mannschaft B1</v>
      </c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8"/>
      <c r="AY139" s="61">
        <f>IF(Tabelle1!AY131="","",Tabelle1!AY131)</f>
      </c>
      <c r="AZ139" s="404"/>
      <c r="BA139" s="21" t="s">
        <v>19</v>
      </c>
      <c r="BB139" s="404">
        <f>IF(Tabelle1!BB131="","",Tabelle1!BB131)</f>
      </c>
      <c r="BC139" s="62"/>
      <c r="BD139" s="405">
        <f>IF(Tabelle1!BD131="","",Tabelle1!BD131)</f>
      </c>
      <c r="BE139" s="406"/>
      <c r="BF139" s="406"/>
      <c r="BG139" s="406"/>
      <c r="BH139" s="406"/>
      <c r="BI139" s="406"/>
      <c r="BJ139" s="406"/>
      <c r="BK139" s="406"/>
      <c r="BL139" s="407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2:55" ht="18.75" thickBot="1">
      <c r="B140" s="22"/>
      <c r="C140" s="23"/>
      <c r="D140" s="24"/>
      <c r="E140" s="25"/>
      <c r="F140" s="25"/>
      <c r="G140" s="26"/>
      <c r="H140" s="24"/>
      <c r="I140" s="25"/>
      <c r="J140" s="25"/>
      <c r="K140" s="25"/>
      <c r="L140" s="26"/>
      <c r="M140" s="54" t="s">
        <v>81</v>
      </c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27"/>
      <c r="AG140" s="55" t="s">
        <v>82</v>
      </c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6"/>
      <c r="AY140" s="25"/>
      <c r="AZ140" s="25"/>
      <c r="BA140" s="25"/>
      <c r="BB140" s="25"/>
      <c r="BC140" s="26"/>
    </row>
    <row r="141" ht="12.75" customHeight="1" thickBot="1"/>
    <row r="142" spans="2:55" ht="18.75" thickBot="1">
      <c r="B142" s="319" t="s">
        <v>43</v>
      </c>
      <c r="C142" s="320"/>
      <c r="D142" s="319" t="s">
        <v>17</v>
      </c>
      <c r="E142" s="321"/>
      <c r="F142" s="321"/>
      <c r="G142" s="321"/>
      <c r="H142" s="319" t="s">
        <v>1</v>
      </c>
      <c r="I142" s="321"/>
      <c r="J142" s="321"/>
      <c r="K142" s="321"/>
      <c r="L142" s="320"/>
      <c r="M142" s="319" t="s">
        <v>80</v>
      </c>
      <c r="N142" s="321"/>
      <c r="O142" s="321"/>
      <c r="P142" s="321"/>
      <c r="Q142" s="321"/>
      <c r="R142" s="321"/>
      <c r="S142" s="321"/>
      <c r="T142" s="321"/>
      <c r="U142" s="321"/>
      <c r="V142" s="321"/>
      <c r="W142" s="321"/>
      <c r="X142" s="321"/>
      <c r="Y142" s="321"/>
      <c r="Z142" s="321"/>
      <c r="AA142" s="321"/>
      <c r="AB142" s="321"/>
      <c r="AC142" s="321"/>
      <c r="AD142" s="321"/>
      <c r="AE142" s="321"/>
      <c r="AF142" s="321"/>
      <c r="AG142" s="321"/>
      <c r="AH142" s="321"/>
      <c r="AI142" s="321"/>
      <c r="AJ142" s="321"/>
      <c r="AK142" s="321"/>
      <c r="AL142" s="321"/>
      <c r="AM142" s="321"/>
      <c r="AN142" s="321"/>
      <c r="AO142" s="321"/>
      <c r="AP142" s="321"/>
      <c r="AQ142" s="321"/>
      <c r="AR142" s="321"/>
      <c r="AS142" s="321"/>
      <c r="AT142" s="321"/>
      <c r="AU142" s="321"/>
      <c r="AV142" s="321"/>
      <c r="AW142" s="321"/>
      <c r="AX142" s="320"/>
      <c r="AY142" s="319" t="s">
        <v>18</v>
      </c>
      <c r="AZ142" s="321"/>
      <c r="BA142" s="321"/>
      <c r="BB142" s="321"/>
      <c r="BC142" s="320"/>
    </row>
    <row r="143" spans="2:75" ht="18.75" thickBot="1">
      <c r="B143" s="61">
        <v>64</v>
      </c>
      <c r="C143" s="62"/>
      <c r="D143" s="401">
        <f>Tabelle1!D135</f>
        <v>2</v>
      </c>
      <c r="E143" s="402"/>
      <c r="F143" s="402"/>
      <c r="G143" s="403"/>
      <c r="H143" s="66">
        <f>Tabelle1!H135</f>
        <v>0.847222222222221</v>
      </c>
      <c r="I143" s="67"/>
      <c r="J143" s="67"/>
      <c r="K143" s="67"/>
      <c r="L143" s="68"/>
      <c r="M143" s="69" t="str">
        <f>Tabelle1!M135</f>
        <v>Mannschaft A6</v>
      </c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20" t="s">
        <v>20</v>
      </c>
      <c r="AG143" s="57" t="str">
        <f>Tabelle1!AG135</f>
        <v>Mannschaft B6</v>
      </c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8"/>
      <c r="AY143" s="61">
        <f>IF(Tabelle1!AY135="","",Tabelle1!AY135)</f>
      </c>
      <c r="AZ143" s="404"/>
      <c r="BA143" s="21" t="s">
        <v>19</v>
      </c>
      <c r="BB143" s="404">
        <f>IF(Tabelle1!BB135="","",Tabelle1!BB135)</f>
      </c>
      <c r="BC143" s="62"/>
      <c r="BD143" s="405">
        <f>IF(Tabelle1!BD135="","",Tabelle1!BD135)</f>
      </c>
      <c r="BE143" s="406"/>
      <c r="BF143" s="406"/>
      <c r="BG143" s="406"/>
      <c r="BH143" s="406"/>
      <c r="BI143" s="406"/>
      <c r="BJ143" s="406"/>
      <c r="BK143" s="406"/>
      <c r="BL143" s="407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2:55" ht="18.75" thickBot="1">
      <c r="B144" s="22"/>
      <c r="C144" s="23"/>
      <c r="D144" s="24"/>
      <c r="E144" s="25"/>
      <c r="F144" s="25"/>
      <c r="G144" s="26"/>
      <c r="H144" s="24"/>
      <c r="I144" s="25"/>
      <c r="J144" s="25"/>
      <c r="K144" s="25"/>
      <c r="L144" s="26"/>
      <c r="M144" s="54" t="s">
        <v>83</v>
      </c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39"/>
      <c r="AG144" s="55" t="s">
        <v>84</v>
      </c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6"/>
      <c r="AY144" s="25"/>
      <c r="AZ144" s="25"/>
      <c r="BA144" s="25"/>
      <c r="BB144" s="25"/>
      <c r="BC144" s="26"/>
    </row>
    <row r="145" spans="2:55" ht="18">
      <c r="B145" s="35"/>
      <c r="C145" s="35"/>
      <c r="D145" s="36"/>
      <c r="E145" s="36"/>
      <c r="F145" s="36"/>
      <c r="G145" s="36"/>
      <c r="H145" s="36"/>
      <c r="I145" s="36"/>
      <c r="J145" s="36"/>
      <c r="K145" s="36"/>
      <c r="L145" s="36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7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6"/>
      <c r="AZ145" s="36"/>
      <c r="BA145" s="36"/>
      <c r="BB145" s="36"/>
      <c r="BC145" s="36"/>
    </row>
    <row r="146" spans="2:55" ht="18.75" thickBot="1">
      <c r="B146" s="35"/>
      <c r="C146" s="35"/>
      <c r="D146" s="36"/>
      <c r="E146" s="36"/>
      <c r="F146" s="36"/>
      <c r="G146" s="36"/>
      <c r="H146" s="36"/>
      <c r="I146" s="36"/>
      <c r="J146" s="36"/>
      <c r="K146" s="36"/>
      <c r="L146" s="36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7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6"/>
      <c r="AZ146" s="36"/>
      <c r="BA146" s="36"/>
      <c r="BB146" s="36"/>
      <c r="BC146" s="36"/>
    </row>
    <row r="147" spans="2:55" ht="18.75" thickBot="1">
      <c r="B147" s="71" t="s">
        <v>43</v>
      </c>
      <c r="C147" s="73"/>
      <c r="D147" s="71" t="s">
        <v>17</v>
      </c>
      <c r="E147" s="72"/>
      <c r="F147" s="72"/>
      <c r="G147" s="72"/>
      <c r="H147" s="71" t="s">
        <v>1</v>
      </c>
      <c r="I147" s="72"/>
      <c r="J147" s="72"/>
      <c r="K147" s="72"/>
      <c r="L147" s="73"/>
      <c r="M147" s="71" t="s">
        <v>85</v>
      </c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3"/>
      <c r="AY147" s="71" t="s">
        <v>18</v>
      </c>
      <c r="AZ147" s="72"/>
      <c r="BA147" s="72"/>
      <c r="BB147" s="72"/>
      <c r="BC147" s="73"/>
    </row>
    <row r="148" spans="2:75" ht="18.75" thickBot="1">
      <c r="B148" s="61">
        <v>65</v>
      </c>
      <c r="C148" s="62"/>
      <c r="D148" s="401">
        <f>Tabelle1!D140</f>
        <v>1</v>
      </c>
      <c r="E148" s="402"/>
      <c r="F148" s="402"/>
      <c r="G148" s="403"/>
      <c r="H148" s="66">
        <f>Tabelle1!H140</f>
        <v>0.8611111111111098</v>
      </c>
      <c r="I148" s="67"/>
      <c r="J148" s="67"/>
      <c r="K148" s="67"/>
      <c r="L148" s="68"/>
      <c r="M148" s="69">
        <f>Tabelle1!M140</f>
      </c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20" t="s">
        <v>20</v>
      </c>
      <c r="AG148" s="57">
        <f>Tabelle1!AG140</f>
      </c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8"/>
      <c r="AY148" s="61">
        <f>IF(Tabelle1!AY140="","",Tabelle1!AY140)</f>
      </c>
      <c r="AZ148" s="404"/>
      <c r="BA148" s="21" t="s">
        <v>19</v>
      </c>
      <c r="BB148" s="404">
        <f>IF(Tabelle1!BB140="","",Tabelle1!BB140)</f>
      </c>
      <c r="BC148" s="62"/>
      <c r="BD148" s="405">
        <f>IF(Tabelle1!BD140="","",Tabelle1!BD140)</f>
      </c>
      <c r="BE148" s="406"/>
      <c r="BF148" s="406"/>
      <c r="BG148" s="406"/>
      <c r="BH148" s="406"/>
      <c r="BI148" s="406"/>
      <c r="BJ148" s="406"/>
      <c r="BK148" s="406"/>
      <c r="BL148" s="407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2:55" ht="18.75" thickBot="1">
      <c r="B149" s="22"/>
      <c r="C149" s="23"/>
      <c r="D149" s="24"/>
      <c r="E149" s="25"/>
      <c r="F149" s="25"/>
      <c r="G149" s="26"/>
      <c r="H149" s="24"/>
      <c r="I149" s="25"/>
      <c r="J149" s="25"/>
      <c r="K149" s="25"/>
      <c r="L149" s="26"/>
      <c r="M149" s="54" t="s">
        <v>87</v>
      </c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27"/>
      <c r="AG149" s="55" t="s">
        <v>88</v>
      </c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6"/>
      <c r="AY149" s="25"/>
      <c r="AZ149" s="25"/>
      <c r="BA149" s="25"/>
      <c r="BB149" s="25"/>
      <c r="BC149" s="26"/>
    </row>
    <row r="150" ht="12.75" customHeight="1" thickBot="1"/>
    <row r="151" spans="2:55" ht="18.75" thickBot="1">
      <c r="B151" s="71" t="s">
        <v>43</v>
      </c>
      <c r="C151" s="73"/>
      <c r="D151" s="71" t="s">
        <v>17</v>
      </c>
      <c r="E151" s="72"/>
      <c r="F151" s="72"/>
      <c r="G151" s="72"/>
      <c r="H151" s="71" t="s">
        <v>1</v>
      </c>
      <c r="I151" s="72"/>
      <c r="J151" s="72"/>
      <c r="K151" s="72"/>
      <c r="L151" s="73"/>
      <c r="M151" s="71" t="s">
        <v>86</v>
      </c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3"/>
      <c r="AY151" s="71" t="s">
        <v>18</v>
      </c>
      <c r="AZ151" s="72"/>
      <c r="BA151" s="72"/>
      <c r="BB151" s="72"/>
      <c r="BC151" s="73"/>
    </row>
    <row r="152" spans="2:75" ht="18.75" thickBot="1">
      <c r="B152" s="61">
        <v>66</v>
      </c>
      <c r="C152" s="62"/>
      <c r="D152" s="401">
        <f>Tabelle1!D144</f>
        <v>2</v>
      </c>
      <c r="E152" s="402"/>
      <c r="F152" s="402"/>
      <c r="G152" s="403"/>
      <c r="H152" s="66">
        <f>Tabelle1!H144</f>
        <v>0.8611111111111098</v>
      </c>
      <c r="I152" s="67"/>
      <c r="J152" s="67"/>
      <c r="K152" s="67"/>
      <c r="L152" s="68"/>
      <c r="M152" s="69">
        <f>Tabelle1!M144</f>
      </c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20" t="s">
        <v>20</v>
      </c>
      <c r="AG152" s="57">
        <f>Tabelle1!AG144</f>
      </c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8"/>
      <c r="AY152" s="61">
        <f>IF(Tabelle1!AY144="","",Tabelle1!AY144)</f>
      </c>
      <c r="AZ152" s="404"/>
      <c r="BA152" s="21" t="s">
        <v>19</v>
      </c>
      <c r="BB152" s="404">
        <f>IF(Tabelle1!BB144="","",Tabelle1!BB144)</f>
      </c>
      <c r="BC152" s="62"/>
      <c r="BD152" s="405">
        <f>IF(Tabelle1!BD144="","",Tabelle1!BD144)</f>
      </c>
      <c r="BE152" s="406"/>
      <c r="BF152" s="406"/>
      <c r="BG152" s="406"/>
      <c r="BH152" s="406"/>
      <c r="BI152" s="406"/>
      <c r="BJ152" s="406"/>
      <c r="BK152" s="406"/>
      <c r="BL152" s="407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2:55" ht="18.75" thickBot="1">
      <c r="B153" s="22"/>
      <c r="C153" s="23"/>
      <c r="D153" s="24"/>
      <c r="E153" s="25"/>
      <c r="F153" s="25"/>
      <c r="G153" s="26"/>
      <c r="H153" s="24"/>
      <c r="I153" s="25"/>
      <c r="J153" s="25"/>
      <c r="K153" s="25"/>
      <c r="L153" s="26"/>
      <c r="M153" s="54" t="s">
        <v>89</v>
      </c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39"/>
      <c r="AG153" s="55" t="s">
        <v>90</v>
      </c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6"/>
      <c r="AY153" s="25"/>
      <c r="AZ153" s="25"/>
      <c r="BA153" s="25"/>
      <c r="BB153" s="25"/>
      <c r="BC153" s="26"/>
    </row>
    <row r="154" spans="2:55" ht="18">
      <c r="B154" s="35"/>
      <c r="C154" s="35"/>
      <c r="D154" s="36"/>
      <c r="E154" s="36"/>
      <c r="F154" s="36"/>
      <c r="G154" s="36"/>
      <c r="H154" s="36"/>
      <c r="I154" s="36"/>
      <c r="J154" s="36"/>
      <c r="K154" s="36"/>
      <c r="L154" s="36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7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6"/>
      <c r="AZ154" s="36"/>
      <c r="BA154" s="36"/>
      <c r="BB154" s="36"/>
      <c r="BC154" s="36"/>
    </row>
    <row r="155" spans="2:55" ht="18">
      <c r="B155" s="35"/>
      <c r="C155" s="35"/>
      <c r="D155" s="36"/>
      <c r="E155" s="36"/>
      <c r="F155" s="36"/>
      <c r="G155" s="36"/>
      <c r="H155" s="36"/>
      <c r="I155" s="36"/>
      <c r="J155" s="36"/>
      <c r="K155" s="36"/>
      <c r="L155" s="36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7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6"/>
      <c r="AZ155" s="36"/>
      <c r="BA155" s="36"/>
      <c r="BB155" s="36"/>
      <c r="BC155" s="36"/>
    </row>
    <row r="156" spans="2:55" ht="18">
      <c r="B156" s="35"/>
      <c r="C156" s="35"/>
      <c r="D156" s="36"/>
      <c r="E156" s="36"/>
      <c r="F156" s="36"/>
      <c r="G156" s="36"/>
      <c r="H156" s="36"/>
      <c r="I156" s="36"/>
      <c r="J156" s="36"/>
      <c r="K156" s="36"/>
      <c r="L156" s="36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7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6"/>
      <c r="AZ156" s="36"/>
      <c r="BA156" s="36"/>
      <c r="BB156" s="36"/>
      <c r="BC156" s="36"/>
    </row>
    <row r="157" spans="2:55" ht="18">
      <c r="B157" s="35"/>
      <c r="C157" s="35"/>
      <c r="D157" s="36"/>
      <c r="E157" s="36"/>
      <c r="F157" s="36"/>
      <c r="G157" s="36"/>
      <c r="H157" s="36"/>
      <c r="I157" s="36"/>
      <c r="J157" s="36"/>
      <c r="K157" s="36"/>
      <c r="L157" s="36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7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6"/>
      <c r="AZ157" s="36"/>
      <c r="BA157" s="36"/>
      <c r="BB157" s="36"/>
      <c r="BC157" s="36"/>
    </row>
    <row r="158" spans="2:55" ht="18">
      <c r="B158" s="35"/>
      <c r="C158" s="35"/>
      <c r="D158" s="36"/>
      <c r="E158" s="36"/>
      <c r="F158" s="36"/>
      <c r="G158" s="36"/>
      <c r="H158" s="36"/>
      <c r="I158" s="36"/>
      <c r="J158" s="36"/>
      <c r="K158" s="36"/>
      <c r="L158" s="36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7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6"/>
      <c r="AZ158" s="36"/>
      <c r="BA158" s="36"/>
      <c r="BB158" s="36"/>
      <c r="BC158" s="36"/>
    </row>
    <row r="159" spans="2:55" ht="18">
      <c r="B159" s="35"/>
      <c r="C159" s="35"/>
      <c r="D159" s="36"/>
      <c r="E159" s="36"/>
      <c r="F159" s="36"/>
      <c r="G159" s="36"/>
      <c r="H159" s="36"/>
      <c r="I159" s="36"/>
      <c r="J159" s="36"/>
      <c r="K159" s="36"/>
      <c r="L159" s="36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7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6"/>
      <c r="AZ159" s="36"/>
      <c r="BA159" s="36"/>
      <c r="BB159" s="36"/>
      <c r="BC159" s="36"/>
    </row>
    <row r="160" spans="2:55" ht="18">
      <c r="B160" s="35"/>
      <c r="C160" s="35"/>
      <c r="D160" s="36"/>
      <c r="E160" s="36"/>
      <c r="F160" s="36"/>
      <c r="G160" s="36"/>
      <c r="H160" s="36"/>
      <c r="I160" s="36"/>
      <c r="J160" s="36"/>
      <c r="K160" s="36"/>
      <c r="L160" s="36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7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6"/>
      <c r="AZ160" s="36"/>
      <c r="BA160" s="36"/>
      <c r="BB160" s="36"/>
      <c r="BC160" s="36"/>
    </row>
    <row r="161" spans="2:55" ht="18">
      <c r="B161" s="35"/>
      <c r="C161" s="35"/>
      <c r="D161" s="36"/>
      <c r="E161" s="36"/>
      <c r="F161" s="36"/>
      <c r="G161" s="36"/>
      <c r="H161" s="36"/>
      <c r="I161" s="36"/>
      <c r="J161" s="36"/>
      <c r="K161" s="36"/>
      <c r="L161" s="36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7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6"/>
      <c r="AZ161" s="36"/>
      <c r="BA161" s="36"/>
      <c r="BB161" s="36"/>
      <c r="BC161" s="36"/>
    </row>
    <row r="162" spans="2:55" ht="18">
      <c r="B162" s="35"/>
      <c r="C162" s="35"/>
      <c r="D162" s="36"/>
      <c r="E162" s="36"/>
      <c r="F162" s="36"/>
      <c r="G162" s="36"/>
      <c r="H162" s="36"/>
      <c r="I162" s="36"/>
      <c r="J162" s="36"/>
      <c r="K162" s="36"/>
      <c r="L162" s="36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7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6"/>
      <c r="AZ162" s="36"/>
      <c r="BA162" s="36"/>
      <c r="BB162" s="36"/>
      <c r="BC162" s="36"/>
    </row>
    <row r="163" spans="2:55" ht="18">
      <c r="B163" s="35"/>
      <c r="C163" s="35"/>
      <c r="D163" s="36"/>
      <c r="E163" s="36"/>
      <c r="F163" s="36"/>
      <c r="G163" s="36"/>
      <c r="H163" s="36"/>
      <c r="I163" s="36"/>
      <c r="J163" s="36"/>
      <c r="K163" s="36"/>
      <c r="L163" s="36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7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6"/>
      <c r="AZ163" s="36"/>
      <c r="BA163" s="36"/>
      <c r="BB163" s="36"/>
      <c r="BC163" s="36"/>
    </row>
    <row r="164" spans="2:55" ht="18.75" thickBot="1">
      <c r="B164" s="35"/>
      <c r="C164" s="35"/>
      <c r="D164" s="36"/>
      <c r="E164" s="36"/>
      <c r="F164" s="36"/>
      <c r="G164" s="36"/>
      <c r="H164" s="36"/>
      <c r="I164" s="36"/>
      <c r="J164" s="36"/>
      <c r="K164" s="36"/>
      <c r="L164" s="36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7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6"/>
      <c r="AZ164" s="36"/>
      <c r="BA164" s="36"/>
      <c r="BB164" s="36"/>
      <c r="BC164" s="36"/>
    </row>
    <row r="165" spans="13:50" ht="18.75" thickBot="1">
      <c r="M165" s="282" t="s">
        <v>44</v>
      </c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4"/>
    </row>
    <row r="166" spans="13:50" ht="18">
      <c r="M166" s="273" t="s">
        <v>4</v>
      </c>
      <c r="N166" s="274"/>
      <c r="O166" s="275"/>
      <c r="P166" s="264">
        <f>Tabelle1!P149</f>
      </c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  <c r="AA166" s="265"/>
      <c r="AB166" s="265"/>
      <c r="AC166" s="265"/>
      <c r="AD166" s="265"/>
      <c r="AE166" s="265"/>
      <c r="AF166" s="265"/>
      <c r="AG166" s="265"/>
      <c r="AH166" s="265"/>
      <c r="AI166" s="265"/>
      <c r="AJ166" s="265"/>
      <c r="AK166" s="265"/>
      <c r="AL166" s="265"/>
      <c r="AM166" s="265"/>
      <c r="AN166" s="265"/>
      <c r="AO166" s="265"/>
      <c r="AP166" s="265"/>
      <c r="AQ166" s="265"/>
      <c r="AR166" s="265"/>
      <c r="AS166" s="265"/>
      <c r="AT166" s="265"/>
      <c r="AU166" s="265"/>
      <c r="AV166" s="265"/>
      <c r="AW166" s="265"/>
      <c r="AX166" s="266"/>
    </row>
    <row r="167" spans="13:50" ht="18">
      <c r="M167" s="279" t="s">
        <v>5</v>
      </c>
      <c r="N167" s="280"/>
      <c r="O167" s="281"/>
      <c r="P167" s="267">
        <f>Tabelle1!P150</f>
      </c>
      <c r="Q167" s="268"/>
      <c r="R167" s="268"/>
      <c r="S167" s="268"/>
      <c r="T167" s="268"/>
      <c r="U167" s="268"/>
      <c r="V167" s="268"/>
      <c r="W167" s="268"/>
      <c r="X167" s="268"/>
      <c r="Y167" s="268"/>
      <c r="Z167" s="268"/>
      <c r="AA167" s="268"/>
      <c r="AB167" s="268"/>
      <c r="AC167" s="268"/>
      <c r="AD167" s="268"/>
      <c r="AE167" s="268"/>
      <c r="AF167" s="268"/>
      <c r="AG167" s="268"/>
      <c r="AH167" s="268"/>
      <c r="AI167" s="268"/>
      <c r="AJ167" s="268"/>
      <c r="AK167" s="268"/>
      <c r="AL167" s="268"/>
      <c r="AM167" s="268"/>
      <c r="AN167" s="268"/>
      <c r="AO167" s="268"/>
      <c r="AP167" s="268"/>
      <c r="AQ167" s="268"/>
      <c r="AR167" s="268"/>
      <c r="AS167" s="268"/>
      <c r="AT167" s="268"/>
      <c r="AU167" s="268"/>
      <c r="AV167" s="268"/>
      <c r="AW167" s="268"/>
      <c r="AX167" s="269"/>
    </row>
    <row r="168" spans="13:50" ht="18">
      <c r="M168" s="279" t="s">
        <v>6</v>
      </c>
      <c r="N168" s="280"/>
      <c r="O168" s="281"/>
      <c r="P168" s="267">
        <f>Tabelle1!P151</f>
      </c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  <c r="AD168" s="268"/>
      <c r="AE168" s="268"/>
      <c r="AF168" s="268"/>
      <c r="AG168" s="268"/>
      <c r="AH168" s="268"/>
      <c r="AI168" s="268"/>
      <c r="AJ168" s="268"/>
      <c r="AK168" s="268"/>
      <c r="AL168" s="268"/>
      <c r="AM168" s="268"/>
      <c r="AN168" s="268"/>
      <c r="AO168" s="268"/>
      <c r="AP168" s="268"/>
      <c r="AQ168" s="268"/>
      <c r="AR168" s="268"/>
      <c r="AS168" s="268"/>
      <c r="AT168" s="268"/>
      <c r="AU168" s="268"/>
      <c r="AV168" s="268"/>
      <c r="AW168" s="268"/>
      <c r="AX168" s="269"/>
    </row>
    <row r="169" spans="13:50" ht="18">
      <c r="M169" s="279" t="s">
        <v>7</v>
      </c>
      <c r="N169" s="280"/>
      <c r="O169" s="281"/>
      <c r="P169" s="267">
        <f>Tabelle1!P152</f>
      </c>
      <c r="Q169" s="268"/>
      <c r="R169" s="268"/>
      <c r="S169" s="268"/>
      <c r="T169" s="268"/>
      <c r="U169" s="268"/>
      <c r="V169" s="268"/>
      <c r="W169" s="268"/>
      <c r="X169" s="268"/>
      <c r="Y169" s="268"/>
      <c r="Z169" s="268"/>
      <c r="AA169" s="268"/>
      <c r="AB169" s="268"/>
      <c r="AC169" s="268"/>
      <c r="AD169" s="268"/>
      <c r="AE169" s="268"/>
      <c r="AF169" s="268"/>
      <c r="AG169" s="268"/>
      <c r="AH169" s="268"/>
      <c r="AI169" s="268"/>
      <c r="AJ169" s="268"/>
      <c r="AK169" s="268"/>
      <c r="AL169" s="268"/>
      <c r="AM169" s="268"/>
      <c r="AN169" s="268"/>
      <c r="AO169" s="268"/>
      <c r="AP169" s="268"/>
      <c r="AQ169" s="268"/>
      <c r="AR169" s="268"/>
      <c r="AS169" s="268"/>
      <c r="AT169" s="268"/>
      <c r="AU169" s="268"/>
      <c r="AV169" s="268"/>
      <c r="AW169" s="268"/>
      <c r="AX169" s="269"/>
    </row>
    <row r="170" spans="13:50" ht="18">
      <c r="M170" s="279" t="s">
        <v>49</v>
      </c>
      <c r="N170" s="280"/>
      <c r="O170" s="281"/>
      <c r="P170" s="267">
        <f>Tabelle1!P153</f>
      </c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268"/>
      <c r="AE170" s="268"/>
      <c r="AF170" s="268"/>
      <c r="AG170" s="268"/>
      <c r="AH170" s="268"/>
      <c r="AI170" s="268"/>
      <c r="AJ170" s="268"/>
      <c r="AK170" s="268"/>
      <c r="AL170" s="268"/>
      <c r="AM170" s="268"/>
      <c r="AN170" s="268"/>
      <c r="AO170" s="268"/>
      <c r="AP170" s="268"/>
      <c r="AQ170" s="268"/>
      <c r="AR170" s="268"/>
      <c r="AS170" s="268"/>
      <c r="AT170" s="268"/>
      <c r="AU170" s="268"/>
      <c r="AV170" s="268"/>
      <c r="AW170" s="268"/>
      <c r="AX170" s="269"/>
    </row>
    <row r="171" spans="13:50" ht="18">
      <c r="M171" s="279" t="s">
        <v>52</v>
      </c>
      <c r="N171" s="280"/>
      <c r="O171" s="281"/>
      <c r="P171" s="267">
        <f>Tabelle1!P154</f>
      </c>
      <c r="Q171" s="268"/>
      <c r="R171" s="268"/>
      <c r="S171" s="268"/>
      <c r="T171" s="268"/>
      <c r="U171" s="268"/>
      <c r="V171" s="268"/>
      <c r="W171" s="268"/>
      <c r="X171" s="268"/>
      <c r="Y171" s="268"/>
      <c r="Z171" s="268"/>
      <c r="AA171" s="268"/>
      <c r="AB171" s="268"/>
      <c r="AC171" s="268"/>
      <c r="AD171" s="268"/>
      <c r="AE171" s="268"/>
      <c r="AF171" s="268"/>
      <c r="AG171" s="268"/>
      <c r="AH171" s="268"/>
      <c r="AI171" s="268"/>
      <c r="AJ171" s="268"/>
      <c r="AK171" s="268"/>
      <c r="AL171" s="268"/>
      <c r="AM171" s="268"/>
      <c r="AN171" s="268"/>
      <c r="AO171" s="268"/>
      <c r="AP171" s="268"/>
      <c r="AQ171" s="268"/>
      <c r="AR171" s="268"/>
      <c r="AS171" s="268"/>
      <c r="AT171" s="268"/>
      <c r="AU171" s="268"/>
      <c r="AV171" s="268"/>
      <c r="AW171" s="268"/>
      <c r="AX171" s="269"/>
    </row>
    <row r="172" spans="13:50" ht="18">
      <c r="M172" s="279" t="s">
        <v>53</v>
      </c>
      <c r="N172" s="280"/>
      <c r="O172" s="281"/>
      <c r="P172" s="267">
        <f>Tabelle1!P155</f>
      </c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  <c r="AD172" s="268"/>
      <c r="AE172" s="268"/>
      <c r="AF172" s="268"/>
      <c r="AG172" s="268"/>
      <c r="AH172" s="268"/>
      <c r="AI172" s="268"/>
      <c r="AJ172" s="268"/>
      <c r="AK172" s="268"/>
      <c r="AL172" s="268"/>
      <c r="AM172" s="268"/>
      <c r="AN172" s="268"/>
      <c r="AO172" s="268"/>
      <c r="AP172" s="268"/>
      <c r="AQ172" s="268"/>
      <c r="AR172" s="268"/>
      <c r="AS172" s="268"/>
      <c r="AT172" s="268"/>
      <c r="AU172" s="268"/>
      <c r="AV172" s="268"/>
      <c r="AW172" s="268"/>
      <c r="AX172" s="269"/>
    </row>
    <row r="173" spans="13:50" ht="18">
      <c r="M173" s="279" t="s">
        <v>54</v>
      </c>
      <c r="N173" s="280"/>
      <c r="O173" s="281"/>
      <c r="P173" s="267">
        <f>Tabelle1!P156</f>
      </c>
      <c r="Q173" s="268"/>
      <c r="R173" s="268"/>
      <c r="S173" s="268"/>
      <c r="T173" s="268"/>
      <c r="U173" s="268"/>
      <c r="V173" s="268"/>
      <c r="W173" s="268"/>
      <c r="X173" s="268"/>
      <c r="Y173" s="268"/>
      <c r="Z173" s="268"/>
      <c r="AA173" s="268"/>
      <c r="AB173" s="268"/>
      <c r="AC173" s="268"/>
      <c r="AD173" s="268"/>
      <c r="AE173" s="268"/>
      <c r="AF173" s="268"/>
      <c r="AG173" s="268"/>
      <c r="AH173" s="268"/>
      <c r="AI173" s="268"/>
      <c r="AJ173" s="268"/>
      <c r="AK173" s="268"/>
      <c r="AL173" s="268"/>
      <c r="AM173" s="268"/>
      <c r="AN173" s="268"/>
      <c r="AO173" s="268"/>
      <c r="AP173" s="268"/>
      <c r="AQ173" s="268"/>
      <c r="AR173" s="268"/>
      <c r="AS173" s="268"/>
      <c r="AT173" s="268"/>
      <c r="AU173" s="268"/>
      <c r="AV173" s="268"/>
      <c r="AW173" s="268"/>
      <c r="AX173" s="269"/>
    </row>
    <row r="174" spans="13:50" ht="18">
      <c r="M174" s="279" t="s">
        <v>91</v>
      </c>
      <c r="N174" s="280"/>
      <c r="O174" s="281"/>
      <c r="P174" s="267">
        <f>Tabelle1!P157</f>
      </c>
      <c r="Q174" s="268"/>
      <c r="R174" s="268"/>
      <c r="S174" s="268"/>
      <c r="T174" s="268"/>
      <c r="U174" s="268"/>
      <c r="V174" s="268"/>
      <c r="W174" s="268"/>
      <c r="X174" s="268"/>
      <c r="Y174" s="268"/>
      <c r="Z174" s="268"/>
      <c r="AA174" s="268"/>
      <c r="AB174" s="268"/>
      <c r="AC174" s="268"/>
      <c r="AD174" s="268"/>
      <c r="AE174" s="268"/>
      <c r="AF174" s="268"/>
      <c r="AG174" s="268"/>
      <c r="AH174" s="268"/>
      <c r="AI174" s="268"/>
      <c r="AJ174" s="268"/>
      <c r="AK174" s="268"/>
      <c r="AL174" s="268"/>
      <c r="AM174" s="268"/>
      <c r="AN174" s="268"/>
      <c r="AO174" s="268"/>
      <c r="AP174" s="268"/>
      <c r="AQ174" s="268"/>
      <c r="AR174" s="268"/>
      <c r="AS174" s="268"/>
      <c r="AT174" s="268"/>
      <c r="AU174" s="268"/>
      <c r="AV174" s="268"/>
      <c r="AW174" s="268"/>
      <c r="AX174" s="269"/>
    </row>
    <row r="175" spans="13:50" ht="18">
      <c r="M175" s="279" t="s">
        <v>92</v>
      </c>
      <c r="N175" s="280"/>
      <c r="O175" s="281"/>
      <c r="P175" s="267">
        <f>Tabelle1!P158</f>
      </c>
      <c r="Q175" s="268"/>
      <c r="R175" s="268"/>
      <c r="S175" s="268"/>
      <c r="T175" s="268"/>
      <c r="U175" s="268"/>
      <c r="V175" s="268"/>
      <c r="W175" s="268"/>
      <c r="X175" s="268"/>
      <c r="Y175" s="268"/>
      <c r="Z175" s="268"/>
      <c r="AA175" s="268"/>
      <c r="AB175" s="268"/>
      <c r="AC175" s="268"/>
      <c r="AD175" s="268"/>
      <c r="AE175" s="268"/>
      <c r="AF175" s="268"/>
      <c r="AG175" s="268"/>
      <c r="AH175" s="268"/>
      <c r="AI175" s="268"/>
      <c r="AJ175" s="268"/>
      <c r="AK175" s="268"/>
      <c r="AL175" s="268"/>
      <c r="AM175" s="268"/>
      <c r="AN175" s="268"/>
      <c r="AO175" s="268"/>
      <c r="AP175" s="268"/>
      <c r="AQ175" s="268"/>
      <c r="AR175" s="268"/>
      <c r="AS175" s="268"/>
      <c r="AT175" s="268"/>
      <c r="AU175" s="268"/>
      <c r="AV175" s="268"/>
      <c r="AW175" s="268"/>
      <c r="AX175" s="269"/>
    </row>
    <row r="176" spans="13:50" ht="18">
      <c r="M176" s="279" t="s">
        <v>93</v>
      </c>
      <c r="N176" s="280"/>
      <c r="O176" s="281"/>
      <c r="P176" s="267">
        <f>Tabelle1!P159</f>
      </c>
      <c r="Q176" s="268"/>
      <c r="R176" s="268"/>
      <c r="S176" s="268"/>
      <c r="T176" s="268"/>
      <c r="U176" s="268"/>
      <c r="V176" s="268"/>
      <c r="W176" s="268"/>
      <c r="X176" s="268"/>
      <c r="Y176" s="268"/>
      <c r="Z176" s="268"/>
      <c r="AA176" s="268"/>
      <c r="AB176" s="268"/>
      <c r="AC176" s="268"/>
      <c r="AD176" s="268"/>
      <c r="AE176" s="268"/>
      <c r="AF176" s="268"/>
      <c r="AG176" s="268"/>
      <c r="AH176" s="268"/>
      <c r="AI176" s="268"/>
      <c r="AJ176" s="268"/>
      <c r="AK176" s="268"/>
      <c r="AL176" s="268"/>
      <c r="AM176" s="268"/>
      <c r="AN176" s="268"/>
      <c r="AO176" s="268"/>
      <c r="AP176" s="268"/>
      <c r="AQ176" s="268"/>
      <c r="AR176" s="268"/>
      <c r="AS176" s="268"/>
      <c r="AT176" s="268"/>
      <c r="AU176" s="268"/>
      <c r="AV176" s="268"/>
      <c r="AW176" s="268"/>
      <c r="AX176" s="269"/>
    </row>
    <row r="177" spans="13:50" ht="18">
      <c r="M177" s="279" t="s">
        <v>94</v>
      </c>
      <c r="N177" s="280"/>
      <c r="O177" s="281"/>
      <c r="P177" s="267">
        <f>Tabelle1!P160</f>
      </c>
      <c r="Q177" s="268"/>
      <c r="R177" s="268"/>
      <c r="S177" s="268"/>
      <c r="T177" s="268"/>
      <c r="U177" s="268"/>
      <c r="V177" s="268"/>
      <c r="W177" s="268"/>
      <c r="X177" s="268"/>
      <c r="Y177" s="268"/>
      <c r="Z177" s="268"/>
      <c r="AA177" s="268"/>
      <c r="AB177" s="268"/>
      <c r="AC177" s="268"/>
      <c r="AD177" s="268"/>
      <c r="AE177" s="268"/>
      <c r="AF177" s="268"/>
      <c r="AG177" s="268"/>
      <c r="AH177" s="268"/>
      <c r="AI177" s="268"/>
      <c r="AJ177" s="268"/>
      <c r="AK177" s="268"/>
      <c r="AL177" s="268"/>
      <c r="AM177" s="268"/>
      <c r="AN177" s="268"/>
      <c r="AO177" s="268"/>
      <c r="AP177" s="268"/>
      <c r="AQ177" s="268"/>
      <c r="AR177" s="268"/>
      <c r="AS177" s="268"/>
      <c r="AT177" s="268"/>
      <c r="AU177" s="268"/>
      <c r="AV177" s="268"/>
      <c r="AW177" s="268"/>
      <c r="AX177" s="269"/>
    </row>
    <row r="178" spans="13:50" ht="18">
      <c r="M178" s="279" t="s">
        <v>95</v>
      </c>
      <c r="N178" s="280"/>
      <c r="O178" s="281"/>
      <c r="P178" s="267">
        <f>Tabelle1!P161</f>
      </c>
      <c r="Q178" s="268"/>
      <c r="R178" s="268"/>
      <c r="S178" s="268"/>
      <c r="T178" s="268"/>
      <c r="U178" s="268"/>
      <c r="V178" s="268"/>
      <c r="W178" s="268"/>
      <c r="X178" s="268"/>
      <c r="Y178" s="268"/>
      <c r="Z178" s="268"/>
      <c r="AA178" s="268"/>
      <c r="AB178" s="268"/>
      <c r="AC178" s="268"/>
      <c r="AD178" s="268"/>
      <c r="AE178" s="268"/>
      <c r="AF178" s="268"/>
      <c r="AG178" s="268"/>
      <c r="AH178" s="268"/>
      <c r="AI178" s="268"/>
      <c r="AJ178" s="268"/>
      <c r="AK178" s="268"/>
      <c r="AL178" s="268"/>
      <c r="AM178" s="268"/>
      <c r="AN178" s="268"/>
      <c r="AO178" s="268"/>
      <c r="AP178" s="268"/>
      <c r="AQ178" s="268"/>
      <c r="AR178" s="268"/>
      <c r="AS178" s="268"/>
      <c r="AT178" s="268"/>
      <c r="AU178" s="268"/>
      <c r="AV178" s="268"/>
      <c r="AW178" s="268"/>
      <c r="AX178" s="269"/>
    </row>
    <row r="179" spans="13:50" ht="18">
      <c r="M179" s="279" t="s">
        <v>96</v>
      </c>
      <c r="N179" s="280"/>
      <c r="O179" s="281"/>
      <c r="P179" s="267">
        <f>Tabelle1!P162</f>
      </c>
      <c r="Q179" s="268"/>
      <c r="R179" s="268"/>
      <c r="S179" s="268"/>
      <c r="T179" s="268"/>
      <c r="U179" s="268"/>
      <c r="V179" s="268"/>
      <c r="W179" s="268"/>
      <c r="X179" s="268"/>
      <c r="Y179" s="268"/>
      <c r="Z179" s="268"/>
      <c r="AA179" s="268"/>
      <c r="AB179" s="268"/>
      <c r="AC179" s="268"/>
      <c r="AD179" s="268"/>
      <c r="AE179" s="268"/>
      <c r="AF179" s="268"/>
      <c r="AG179" s="268"/>
      <c r="AH179" s="268"/>
      <c r="AI179" s="268"/>
      <c r="AJ179" s="268"/>
      <c r="AK179" s="268"/>
      <c r="AL179" s="268"/>
      <c r="AM179" s="268"/>
      <c r="AN179" s="268"/>
      <c r="AO179" s="268"/>
      <c r="AP179" s="268"/>
      <c r="AQ179" s="268"/>
      <c r="AR179" s="268"/>
      <c r="AS179" s="268"/>
      <c r="AT179" s="268"/>
      <c r="AU179" s="268"/>
      <c r="AV179" s="268"/>
      <c r="AW179" s="268"/>
      <c r="AX179" s="269"/>
    </row>
    <row r="180" spans="13:50" ht="18">
      <c r="M180" s="279" t="s">
        <v>97</v>
      </c>
      <c r="N180" s="280"/>
      <c r="O180" s="281"/>
      <c r="P180" s="267">
        <f>Tabelle1!P163</f>
      </c>
      <c r="Q180" s="268"/>
      <c r="R180" s="268"/>
      <c r="S180" s="268"/>
      <c r="T180" s="268"/>
      <c r="U180" s="268"/>
      <c r="V180" s="268"/>
      <c r="W180" s="268"/>
      <c r="X180" s="268"/>
      <c r="Y180" s="268"/>
      <c r="Z180" s="268"/>
      <c r="AA180" s="268"/>
      <c r="AB180" s="268"/>
      <c r="AC180" s="268"/>
      <c r="AD180" s="268"/>
      <c r="AE180" s="268"/>
      <c r="AF180" s="268"/>
      <c r="AG180" s="268"/>
      <c r="AH180" s="268"/>
      <c r="AI180" s="268"/>
      <c r="AJ180" s="268"/>
      <c r="AK180" s="268"/>
      <c r="AL180" s="268"/>
      <c r="AM180" s="268"/>
      <c r="AN180" s="268"/>
      <c r="AO180" s="268"/>
      <c r="AP180" s="268"/>
      <c r="AQ180" s="268"/>
      <c r="AR180" s="268"/>
      <c r="AS180" s="268"/>
      <c r="AT180" s="268"/>
      <c r="AU180" s="268"/>
      <c r="AV180" s="268"/>
      <c r="AW180" s="268"/>
      <c r="AX180" s="269"/>
    </row>
    <row r="181" spans="13:50" ht="18.75" thickBot="1">
      <c r="M181" s="261" t="s">
        <v>98</v>
      </c>
      <c r="N181" s="262"/>
      <c r="O181" s="263"/>
      <c r="P181" s="347">
        <f>Tabelle1!P164</f>
      </c>
      <c r="Q181" s="348"/>
      <c r="R181" s="348"/>
      <c r="S181" s="348"/>
      <c r="T181" s="348"/>
      <c r="U181" s="348"/>
      <c r="V181" s="348"/>
      <c r="W181" s="348"/>
      <c r="X181" s="348"/>
      <c r="Y181" s="348"/>
      <c r="Z181" s="348"/>
      <c r="AA181" s="348"/>
      <c r="AB181" s="348"/>
      <c r="AC181" s="348"/>
      <c r="AD181" s="348"/>
      <c r="AE181" s="348"/>
      <c r="AF181" s="348"/>
      <c r="AG181" s="348"/>
      <c r="AH181" s="348"/>
      <c r="AI181" s="348"/>
      <c r="AJ181" s="348"/>
      <c r="AK181" s="348"/>
      <c r="AL181" s="348"/>
      <c r="AM181" s="348"/>
      <c r="AN181" s="348"/>
      <c r="AO181" s="348"/>
      <c r="AP181" s="348"/>
      <c r="AQ181" s="348"/>
      <c r="AR181" s="348"/>
      <c r="AS181" s="348"/>
      <c r="AT181" s="348"/>
      <c r="AU181" s="348"/>
      <c r="AV181" s="348"/>
      <c r="AW181" s="348"/>
      <c r="AX181" s="349"/>
    </row>
    <row r="182" spans="13:50" ht="18"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</row>
    <row r="183" spans="13:50" ht="18"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</row>
    <row r="184" spans="13:50" ht="18"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</row>
    <row r="185" spans="13:50" ht="18"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</row>
  </sheetData>
  <sheetProtection password="F4F0" sheet="1" objects="1" scenarios="1"/>
  <mergeCells count="884">
    <mergeCell ref="BD139:BL139"/>
    <mergeCell ref="BD143:BL143"/>
    <mergeCell ref="BD148:BL148"/>
    <mergeCell ref="BD152:BL152"/>
    <mergeCell ref="BD112:BL112"/>
    <mergeCell ref="BD116:BL116"/>
    <mergeCell ref="BD120:BL120"/>
    <mergeCell ref="BD124:BL124"/>
    <mergeCell ref="BD129:BL129"/>
    <mergeCell ref="BD133:BL133"/>
    <mergeCell ref="BD53:BH53"/>
    <mergeCell ref="B81:C81"/>
    <mergeCell ref="D81:G81"/>
    <mergeCell ref="H81:J81"/>
    <mergeCell ref="K81:O81"/>
    <mergeCell ref="P81:AX81"/>
    <mergeCell ref="AY81:BC81"/>
    <mergeCell ref="BD81:BH81"/>
    <mergeCell ref="B53:C53"/>
    <mergeCell ref="D53:G53"/>
    <mergeCell ref="H53:J53"/>
    <mergeCell ref="K53:O53"/>
    <mergeCell ref="P53:AX53"/>
    <mergeCell ref="AY53:BC53"/>
    <mergeCell ref="M179:O179"/>
    <mergeCell ref="P179:AX179"/>
    <mergeCell ref="M180:O180"/>
    <mergeCell ref="P180:AX180"/>
    <mergeCell ref="M181:O181"/>
    <mergeCell ref="P181:AX181"/>
    <mergeCell ref="M176:O176"/>
    <mergeCell ref="P176:AX176"/>
    <mergeCell ref="M177:O177"/>
    <mergeCell ref="P177:AX177"/>
    <mergeCell ref="M178:O178"/>
    <mergeCell ref="P178:AX178"/>
    <mergeCell ref="M173:O173"/>
    <mergeCell ref="P173:AX173"/>
    <mergeCell ref="M174:O174"/>
    <mergeCell ref="P174:AX174"/>
    <mergeCell ref="M175:O175"/>
    <mergeCell ref="P175:AX175"/>
    <mergeCell ref="M170:O170"/>
    <mergeCell ref="P170:AX170"/>
    <mergeCell ref="M171:O171"/>
    <mergeCell ref="P171:AX171"/>
    <mergeCell ref="M172:O172"/>
    <mergeCell ref="P172:AX172"/>
    <mergeCell ref="M167:O167"/>
    <mergeCell ref="P167:AX167"/>
    <mergeCell ref="M168:O168"/>
    <mergeCell ref="P168:AX168"/>
    <mergeCell ref="M169:O169"/>
    <mergeCell ref="P169:AX169"/>
    <mergeCell ref="BB152:BC152"/>
    <mergeCell ref="M153:AE153"/>
    <mergeCell ref="AG153:AX153"/>
    <mergeCell ref="M165:AX165"/>
    <mergeCell ref="M166:O166"/>
    <mergeCell ref="P166:AX166"/>
    <mergeCell ref="B152:C152"/>
    <mergeCell ref="D152:G152"/>
    <mergeCell ref="H152:L152"/>
    <mergeCell ref="M152:AE152"/>
    <mergeCell ref="AG152:AX152"/>
    <mergeCell ref="AY152:AZ152"/>
    <mergeCell ref="BB148:BC148"/>
    <mergeCell ref="M149:AE149"/>
    <mergeCell ref="AG149:AX149"/>
    <mergeCell ref="B151:C151"/>
    <mergeCell ref="D151:G151"/>
    <mergeCell ref="H151:L151"/>
    <mergeCell ref="M151:AX151"/>
    <mergeCell ref="AY151:BC151"/>
    <mergeCell ref="B148:C148"/>
    <mergeCell ref="D148:G148"/>
    <mergeCell ref="H148:L148"/>
    <mergeCell ref="M148:AE148"/>
    <mergeCell ref="AG148:AX148"/>
    <mergeCell ref="AY148:AZ148"/>
    <mergeCell ref="BB143:BC143"/>
    <mergeCell ref="M144:AE144"/>
    <mergeCell ref="AG144:AX144"/>
    <mergeCell ref="B147:C147"/>
    <mergeCell ref="D147:G147"/>
    <mergeCell ref="H147:L147"/>
    <mergeCell ref="M147:AX147"/>
    <mergeCell ref="AY147:BC147"/>
    <mergeCell ref="B143:C143"/>
    <mergeCell ref="D143:G143"/>
    <mergeCell ref="H143:L143"/>
    <mergeCell ref="M143:AE143"/>
    <mergeCell ref="AG143:AX143"/>
    <mergeCell ref="AY143:AZ143"/>
    <mergeCell ref="BB139:BC139"/>
    <mergeCell ref="M140:AE140"/>
    <mergeCell ref="AG140:AX140"/>
    <mergeCell ref="B142:C142"/>
    <mergeCell ref="D142:G142"/>
    <mergeCell ref="H142:L142"/>
    <mergeCell ref="M142:AX142"/>
    <mergeCell ref="AY142:BC142"/>
    <mergeCell ref="B139:C139"/>
    <mergeCell ref="D139:G139"/>
    <mergeCell ref="H139:L139"/>
    <mergeCell ref="M139:AE139"/>
    <mergeCell ref="AG139:AX139"/>
    <mergeCell ref="AY139:AZ139"/>
    <mergeCell ref="BB133:BC133"/>
    <mergeCell ref="M134:AE134"/>
    <mergeCell ref="AG134:AX134"/>
    <mergeCell ref="B138:C138"/>
    <mergeCell ref="D138:G138"/>
    <mergeCell ref="H138:L138"/>
    <mergeCell ref="M138:AX138"/>
    <mergeCell ref="AY138:BC138"/>
    <mergeCell ref="B133:C133"/>
    <mergeCell ref="D133:G133"/>
    <mergeCell ref="H133:L133"/>
    <mergeCell ref="M133:AE133"/>
    <mergeCell ref="AG133:AX133"/>
    <mergeCell ref="AY133:AZ133"/>
    <mergeCell ref="BB129:BC129"/>
    <mergeCell ref="M130:AE130"/>
    <mergeCell ref="AG130:AX130"/>
    <mergeCell ref="B132:C132"/>
    <mergeCell ref="D132:G132"/>
    <mergeCell ref="H132:L132"/>
    <mergeCell ref="M132:AX132"/>
    <mergeCell ref="AY132:BC132"/>
    <mergeCell ref="B129:C129"/>
    <mergeCell ref="D129:G129"/>
    <mergeCell ref="H129:L129"/>
    <mergeCell ref="M129:AE129"/>
    <mergeCell ref="AG129:AX129"/>
    <mergeCell ref="AY129:AZ129"/>
    <mergeCell ref="BB124:BC124"/>
    <mergeCell ref="M125:AE125"/>
    <mergeCell ref="AG125:AX125"/>
    <mergeCell ref="B128:C128"/>
    <mergeCell ref="D128:G128"/>
    <mergeCell ref="H128:L128"/>
    <mergeCell ref="M128:AX128"/>
    <mergeCell ref="AY128:BC128"/>
    <mergeCell ref="B124:C124"/>
    <mergeCell ref="D124:G124"/>
    <mergeCell ref="H124:L124"/>
    <mergeCell ref="M124:AE124"/>
    <mergeCell ref="AG124:AX124"/>
    <mergeCell ref="AY124:AZ124"/>
    <mergeCell ref="BB120:BC120"/>
    <mergeCell ref="M121:AE121"/>
    <mergeCell ref="AG121:AX121"/>
    <mergeCell ref="B123:C123"/>
    <mergeCell ref="D123:G123"/>
    <mergeCell ref="H123:L123"/>
    <mergeCell ref="M123:AX123"/>
    <mergeCell ref="AY123:BC123"/>
    <mergeCell ref="B120:C120"/>
    <mergeCell ref="D120:G120"/>
    <mergeCell ref="H120:L120"/>
    <mergeCell ref="M120:AE120"/>
    <mergeCell ref="AG120:AX120"/>
    <mergeCell ref="AY120:AZ120"/>
    <mergeCell ref="BB116:BC116"/>
    <mergeCell ref="M117:AE117"/>
    <mergeCell ref="AG117:AX117"/>
    <mergeCell ref="B119:C119"/>
    <mergeCell ref="D119:G119"/>
    <mergeCell ref="H119:L119"/>
    <mergeCell ref="M119:AX119"/>
    <mergeCell ref="AY119:BC119"/>
    <mergeCell ref="B116:C116"/>
    <mergeCell ref="D116:G116"/>
    <mergeCell ref="H116:L116"/>
    <mergeCell ref="M116:AE116"/>
    <mergeCell ref="AG116:AX116"/>
    <mergeCell ref="AY116:AZ116"/>
    <mergeCell ref="AY112:AZ112"/>
    <mergeCell ref="BB112:BC112"/>
    <mergeCell ref="M113:AE113"/>
    <mergeCell ref="AG113:AX113"/>
    <mergeCell ref="B115:C115"/>
    <mergeCell ref="D115:G115"/>
    <mergeCell ref="H115:L115"/>
    <mergeCell ref="M115:AX115"/>
    <mergeCell ref="AY115:BC115"/>
    <mergeCell ref="B111:C111"/>
    <mergeCell ref="D111:G111"/>
    <mergeCell ref="H111:L111"/>
    <mergeCell ref="M111:AX111"/>
    <mergeCell ref="AY111:BC111"/>
    <mergeCell ref="B112:C112"/>
    <mergeCell ref="D112:G112"/>
    <mergeCell ref="H112:L112"/>
    <mergeCell ref="M112:AE112"/>
    <mergeCell ref="AG112:AX112"/>
    <mergeCell ref="BO98:BP98"/>
    <mergeCell ref="AK99:AL99"/>
    <mergeCell ref="AM99:BC99"/>
    <mergeCell ref="BD99:BF99"/>
    <mergeCell ref="BG99:BI99"/>
    <mergeCell ref="BJ99:BK99"/>
    <mergeCell ref="BM99:BN99"/>
    <mergeCell ref="BO99:BP99"/>
    <mergeCell ref="AK98:AL98"/>
    <mergeCell ref="AM98:BC98"/>
    <mergeCell ref="BD98:BF98"/>
    <mergeCell ref="BG98:BI98"/>
    <mergeCell ref="BJ98:BK98"/>
    <mergeCell ref="BM98:BN98"/>
    <mergeCell ref="BO96:BP96"/>
    <mergeCell ref="AK97:AL97"/>
    <mergeCell ref="AM97:BC97"/>
    <mergeCell ref="BD97:BF97"/>
    <mergeCell ref="BG97:BI97"/>
    <mergeCell ref="BJ97:BK97"/>
    <mergeCell ref="BM97:BN97"/>
    <mergeCell ref="BO97:BP97"/>
    <mergeCell ref="AK96:AL96"/>
    <mergeCell ref="AM96:BC96"/>
    <mergeCell ref="BD96:BF96"/>
    <mergeCell ref="BG96:BI96"/>
    <mergeCell ref="BJ96:BK96"/>
    <mergeCell ref="BM96:BN96"/>
    <mergeCell ref="BO94:BP94"/>
    <mergeCell ref="AK95:AL95"/>
    <mergeCell ref="AM95:BC95"/>
    <mergeCell ref="BD95:BF95"/>
    <mergeCell ref="BG95:BI95"/>
    <mergeCell ref="BJ95:BK95"/>
    <mergeCell ref="BM95:BN95"/>
    <mergeCell ref="BO95:BP95"/>
    <mergeCell ref="AK94:AL94"/>
    <mergeCell ref="AM94:BC94"/>
    <mergeCell ref="BD94:BF94"/>
    <mergeCell ref="BG94:BI94"/>
    <mergeCell ref="BJ94:BK94"/>
    <mergeCell ref="BM94:BN94"/>
    <mergeCell ref="BM92:BN92"/>
    <mergeCell ref="BO92:BP92"/>
    <mergeCell ref="AK93:AL93"/>
    <mergeCell ref="AM93:BC93"/>
    <mergeCell ref="BD93:BF93"/>
    <mergeCell ref="BG93:BI93"/>
    <mergeCell ref="BJ93:BK93"/>
    <mergeCell ref="BM93:BN93"/>
    <mergeCell ref="BO93:BP93"/>
    <mergeCell ref="AK91:BC91"/>
    <mergeCell ref="BD91:BF91"/>
    <mergeCell ref="BG91:BI91"/>
    <mergeCell ref="BJ91:BN91"/>
    <mergeCell ref="BO91:BP91"/>
    <mergeCell ref="AK92:AL92"/>
    <mergeCell ref="AM92:BC92"/>
    <mergeCell ref="BD92:BF92"/>
    <mergeCell ref="BG92:BI92"/>
    <mergeCell ref="BJ92:BK92"/>
    <mergeCell ref="AF98:AH98"/>
    <mergeCell ref="B99:C99"/>
    <mergeCell ref="D99:T99"/>
    <mergeCell ref="U99:W99"/>
    <mergeCell ref="X99:Z99"/>
    <mergeCell ref="AA99:AB99"/>
    <mergeCell ref="AD99:AE99"/>
    <mergeCell ref="AF99:AH99"/>
    <mergeCell ref="B98:C98"/>
    <mergeCell ref="D98:T98"/>
    <mergeCell ref="U98:W98"/>
    <mergeCell ref="X98:Z98"/>
    <mergeCell ref="AA98:AB98"/>
    <mergeCell ref="AD98:AE98"/>
    <mergeCell ref="AF96:AH96"/>
    <mergeCell ref="B97:C97"/>
    <mergeCell ref="D97:T97"/>
    <mergeCell ref="U97:W97"/>
    <mergeCell ref="X97:Z97"/>
    <mergeCell ref="AA97:AB97"/>
    <mergeCell ref="AD97:AE97"/>
    <mergeCell ref="AF97:AH97"/>
    <mergeCell ref="B96:C96"/>
    <mergeCell ref="D96:T96"/>
    <mergeCell ref="U96:W96"/>
    <mergeCell ref="X96:Z96"/>
    <mergeCell ref="AA96:AB96"/>
    <mergeCell ref="AD96:AE96"/>
    <mergeCell ref="AF94:AH94"/>
    <mergeCell ref="B95:C95"/>
    <mergeCell ref="D95:T95"/>
    <mergeCell ref="U95:W95"/>
    <mergeCell ref="X95:Z95"/>
    <mergeCell ref="AA95:AB95"/>
    <mergeCell ref="AD95:AE95"/>
    <mergeCell ref="AF95:AH95"/>
    <mergeCell ref="B94:C94"/>
    <mergeCell ref="D94:T94"/>
    <mergeCell ref="U94:W94"/>
    <mergeCell ref="X94:Z94"/>
    <mergeCell ref="AA94:AB94"/>
    <mergeCell ref="AD94:AE94"/>
    <mergeCell ref="AF92:AH92"/>
    <mergeCell ref="B93:C93"/>
    <mergeCell ref="D93:T93"/>
    <mergeCell ref="U93:W93"/>
    <mergeCell ref="X93:Z93"/>
    <mergeCell ref="AA93:AB93"/>
    <mergeCell ref="AD93:AE93"/>
    <mergeCell ref="AF93:AH93"/>
    <mergeCell ref="B92:C92"/>
    <mergeCell ref="D92:T92"/>
    <mergeCell ref="U92:W92"/>
    <mergeCell ref="X92:Z92"/>
    <mergeCell ref="AA92:AB92"/>
    <mergeCell ref="AD92:AE92"/>
    <mergeCell ref="BD89:BH89"/>
    <mergeCell ref="B91:T91"/>
    <mergeCell ref="U91:W91"/>
    <mergeCell ref="X91:Z91"/>
    <mergeCell ref="AA91:AE91"/>
    <mergeCell ref="AF91:AH91"/>
    <mergeCell ref="BB88:BC88"/>
    <mergeCell ref="BD88:BH88"/>
    <mergeCell ref="B89:C89"/>
    <mergeCell ref="D89:G89"/>
    <mergeCell ref="H89:J89"/>
    <mergeCell ref="K89:O89"/>
    <mergeCell ref="P89:AF89"/>
    <mergeCell ref="AH89:AX89"/>
    <mergeCell ref="AY89:AZ89"/>
    <mergeCell ref="BB89:BC89"/>
    <mergeCell ref="AY87:AZ87"/>
    <mergeCell ref="BB87:BC87"/>
    <mergeCell ref="BD87:BH87"/>
    <mergeCell ref="B88:C88"/>
    <mergeCell ref="D88:G88"/>
    <mergeCell ref="H88:J88"/>
    <mergeCell ref="K88:O88"/>
    <mergeCell ref="P88:AF88"/>
    <mergeCell ref="AH88:AX88"/>
    <mergeCell ref="AY88:AZ88"/>
    <mergeCell ref="B87:C87"/>
    <mergeCell ref="D87:G87"/>
    <mergeCell ref="H87:J87"/>
    <mergeCell ref="K87:O87"/>
    <mergeCell ref="P87:AF87"/>
    <mergeCell ref="AH87:AX87"/>
    <mergeCell ref="BD85:BH85"/>
    <mergeCell ref="B86:C86"/>
    <mergeCell ref="D86:G86"/>
    <mergeCell ref="H86:J86"/>
    <mergeCell ref="K86:O86"/>
    <mergeCell ref="P86:AF86"/>
    <mergeCell ref="AH86:AX86"/>
    <mergeCell ref="AY86:AZ86"/>
    <mergeCell ref="BB86:BC86"/>
    <mergeCell ref="BD86:BH86"/>
    <mergeCell ref="BB84:BC84"/>
    <mergeCell ref="BD84:BH84"/>
    <mergeCell ref="B85:C85"/>
    <mergeCell ref="D85:G85"/>
    <mergeCell ref="H85:J85"/>
    <mergeCell ref="K85:O85"/>
    <mergeCell ref="P85:AF85"/>
    <mergeCell ref="AH85:AX85"/>
    <mergeCell ref="AY85:AZ85"/>
    <mergeCell ref="BB85:BC85"/>
    <mergeCell ref="AY83:AZ83"/>
    <mergeCell ref="BB83:BC83"/>
    <mergeCell ref="BD83:BH83"/>
    <mergeCell ref="B84:C84"/>
    <mergeCell ref="D84:G84"/>
    <mergeCell ref="H84:J84"/>
    <mergeCell ref="K84:O84"/>
    <mergeCell ref="P84:AF84"/>
    <mergeCell ref="AH84:AX84"/>
    <mergeCell ref="AY84:AZ84"/>
    <mergeCell ref="B83:C83"/>
    <mergeCell ref="D83:G83"/>
    <mergeCell ref="H83:J83"/>
    <mergeCell ref="K83:O83"/>
    <mergeCell ref="P83:AF83"/>
    <mergeCell ref="AH83:AX83"/>
    <mergeCell ref="BD77:BH77"/>
    <mergeCell ref="B82:C82"/>
    <mergeCell ref="D82:G82"/>
    <mergeCell ref="H82:J82"/>
    <mergeCell ref="K82:O82"/>
    <mergeCell ref="P82:AF82"/>
    <mergeCell ref="AH82:AX82"/>
    <mergeCell ref="AY82:AZ82"/>
    <mergeCell ref="BB82:BC82"/>
    <mergeCell ref="BD82:BH82"/>
    <mergeCell ref="BB76:BC76"/>
    <mergeCell ref="BD76:BH76"/>
    <mergeCell ref="B77:C77"/>
    <mergeCell ref="D77:G77"/>
    <mergeCell ref="H77:J77"/>
    <mergeCell ref="K77:O77"/>
    <mergeCell ref="P77:AF77"/>
    <mergeCell ref="AH77:AX77"/>
    <mergeCell ref="AY77:AZ77"/>
    <mergeCell ref="BB77:BC77"/>
    <mergeCell ref="AY75:AZ75"/>
    <mergeCell ref="BB75:BC75"/>
    <mergeCell ref="BD75:BH75"/>
    <mergeCell ref="B76:C76"/>
    <mergeCell ref="D76:G76"/>
    <mergeCell ref="H76:J76"/>
    <mergeCell ref="K76:O76"/>
    <mergeCell ref="P76:AF76"/>
    <mergeCell ref="AH76:AX76"/>
    <mergeCell ref="AY76:AZ76"/>
    <mergeCell ref="B75:C75"/>
    <mergeCell ref="D75:G75"/>
    <mergeCell ref="H75:J75"/>
    <mergeCell ref="K75:O75"/>
    <mergeCell ref="P75:AF75"/>
    <mergeCell ref="AH75:AX75"/>
    <mergeCell ref="BD73:BH73"/>
    <mergeCell ref="B74:C74"/>
    <mergeCell ref="D74:G74"/>
    <mergeCell ref="H74:J74"/>
    <mergeCell ref="K74:O74"/>
    <mergeCell ref="P74:AF74"/>
    <mergeCell ref="AH74:AX74"/>
    <mergeCell ref="AY74:AZ74"/>
    <mergeCell ref="BB74:BC74"/>
    <mergeCell ref="BD74:BH74"/>
    <mergeCell ref="BB72:BC72"/>
    <mergeCell ref="BD72:BH72"/>
    <mergeCell ref="B73:C73"/>
    <mergeCell ref="D73:G73"/>
    <mergeCell ref="H73:J73"/>
    <mergeCell ref="K73:O73"/>
    <mergeCell ref="P73:AF73"/>
    <mergeCell ref="AH73:AX73"/>
    <mergeCell ref="AY73:AZ73"/>
    <mergeCell ref="BB73:BC73"/>
    <mergeCell ref="AY71:AZ71"/>
    <mergeCell ref="BB71:BC71"/>
    <mergeCell ref="BD71:BH71"/>
    <mergeCell ref="B72:C72"/>
    <mergeCell ref="D72:G72"/>
    <mergeCell ref="H72:J72"/>
    <mergeCell ref="K72:O72"/>
    <mergeCell ref="P72:AF72"/>
    <mergeCell ref="AH72:AX72"/>
    <mergeCell ref="AY72:AZ72"/>
    <mergeCell ref="B71:C71"/>
    <mergeCell ref="D71:G71"/>
    <mergeCell ref="H71:J71"/>
    <mergeCell ref="K71:O71"/>
    <mergeCell ref="P71:AF71"/>
    <mergeCell ref="AH71:AX71"/>
    <mergeCell ref="BD69:BH69"/>
    <mergeCell ref="B70:C70"/>
    <mergeCell ref="D70:G70"/>
    <mergeCell ref="H70:J70"/>
    <mergeCell ref="K70:O70"/>
    <mergeCell ref="P70:AF70"/>
    <mergeCell ref="AH70:AX70"/>
    <mergeCell ref="AY70:AZ70"/>
    <mergeCell ref="BB70:BC70"/>
    <mergeCell ref="BD70:BH70"/>
    <mergeCell ref="BB68:BC68"/>
    <mergeCell ref="BD68:BH68"/>
    <mergeCell ref="B69:C69"/>
    <mergeCell ref="D69:G69"/>
    <mergeCell ref="H69:J69"/>
    <mergeCell ref="K69:O69"/>
    <mergeCell ref="P69:AF69"/>
    <mergeCell ref="AH69:AX69"/>
    <mergeCell ref="AY69:AZ69"/>
    <mergeCell ref="BB69:BC69"/>
    <mergeCell ref="AY67:AZ67"/>
    <mergeCell ref="BB67:BC67"/>
    <mergeCell ref="BD67:BH67"/>
    <mergeCell ref="B68:C68"/>
    <mergeCell ref="D68:G68"/>
    <mergeCell ref="H68:J68"/>
    <mergeCell ref="K68:O68"/>
    <mergeCell ref="P68:AF68"/>
    <mergeCell ref="AH68:AX68"/>
    <mergeCell ref="AY68:AZ68"/>
    <mergeCell ref="B67:C67"/>
    <mergeCell ref="D67:G67"/>
    <mergeCell ref="H67:J67"/>
    <mergeCell ref="K67:O67"/>
    <mergeCell ref="P67:AF67"/>
    <mergeCell ref="AH67:AX67"/>
    <mergeCell ref="BD65:BH65"/>
    <mergeCell ref="B66:C66"/>
    <mergeCell ref="D66:G66"/>
    <mergeCell ref="H66:J66"/>
    <mergeCell ref="K66:O66"/>
    <mergeCell ref="P66:AF66"/>
    <mergeCell ref="AH66:AX66"/>
    <mergeCell ref="AY66:AZ66"/>
    <mergeCell ref="BB66:BC66"/>
    <mergeCell ref="BD66:BH66"/>
    <mergeCell ref="BB64:BC64"/>
    <mergeCell ref="BD64:BH64"/>
    <mergeCell ref="B65:C65"/>
    <mergeCell ref="D65:G65"/>
    <mergeCell ref="H65:J65"/>
    <mergeCell ref="K65:O65"/>
    <mergeCell ref="P65:AF65"/>
    <mergeCell ref="AH65:AX65"/>
    <mergeCell ref="AY65:AZ65"/>
    <mergeCell ref="BB65:BC65"/>
    <mergeCell ref="AY63:AZ63"/>
    <mergeCell ref="BB63:BC63"/>
    <mergeCell ref="BD63:BH63"/>
    <mergeCell ref="B64:C64"/>
    <mergeCell ref="D64:G64"/>
    <mergeCell ref="H64:J64"/>
    <mergeCell ref="K64:O64"/>
    <mergeCell ref="P64:AF64"/>
    <mergeCell ref="AH64:AX64"/>
    <mergeCell ref="AY64:AZ64"/>
    <mergeCell ref="B63:C63"/>
    <mergeCell ref="D63:G63"/>
    <mergeCell ref="H63:J63"/>
    <mergeCell ref="K63:O63"/>
    <mergeCell ref="P63:AF63"/>
    <mergeCell ref="AH63:AX63"/>
    <mergeCell ref="BD61:BH61"/>
    <mergeCell ref="B62:C62"/>
    <mergeCell ref="D62:G62"/>
    <mergeCell ref="H62:J62"/>
    <mergeCell ref="K62:O62"/>
    <mergeCell ref="P62:AF62"/>
    <mergeCell ref="AH62:AX62"/>
    <mergeCell ref="AY62:AZ62"/>
    <mergeCell ref="BB62:BC62"/>
    <mergeCell ref="BD62:BH62"/>
    <mergeCell ref="BB60:BC60"/>
    <mergeCell ref="BD60:BH60"/>
    <mergeCell ref="B61:C61"/>
    <mergeCell ref="D61:G61"/>
    <mergeCell ref="H61:J61"/>
    <mergeCell ref="K61:O61"/>
    <mergeCell ref="P61:AF61"/>
    <mergeCell ref="AH61:AX61"/>
    <mergeCell ref="AY61:AZ61"/>
    <mergeCell ref="BB61:BC61"/>
    <mergeCell ref="AY59:AZ59"/>
    <mergeCell ref="BB59:BC59"/>
    <mergeCell ref="BD59:BH59"/>
    <mergeCell ref="B60:C60"/>
    <mergeCell ref="D60:G60"/>
    <mergeCell ref="H60:J60"/>
    <mergeCell ref="K60:O60"/>
    <mergeCell ref="P60:AF60"/>
    <mergeCell ref="AH60:AX60"/>
    <mergeCell ref="AY60:AZ60"/>
    <mergeCell ref="B59:C59"/>
    <mergeCell ref="D59:G59"/>
    <mergeCell ref="H59:J59"/>
    <mergeCell ref="K59:O59"/>
    <mergeCell ref="P59:AF59"/>
    <mergeCell ref="AH59:AX59"/>
    <mergeCell ref="BD57:BH57"/>
    <mergeCell ref="B58:C58"/>
    <mergeCell ref="D58:G58"/>
    <mergeCell ref="H58:J58"/>
    <mergeCell ref="K58:O58"/>
    <mergeCell ref="P58:AF58"/>
    <mergeCell ref="AH58:AX58"/>
    <mergeCell ref="AY58:AZ58"/>
    <mergeCell ref="BB58:BC58"/>
    <mergeCell ref="BD58:BH58"/>
    <mergeCell ref="BB56:BC56"/>
    <mergeCell ref="BD56:BH56"/>
    <mergeCell ref="B57:C57"/>
    <mergeCell ref="D57:G57"/>
    <mergeCell ref="H57:J57"/>
    <mergeCell ref="K57:O57"/>
    <mergeCell ref="P57:AF57"/>
    <mergeCell ref="AH57:AX57"/>
    <mergeCell ref="AY57:AZ57"/>
    <mergeCell ref="BB57:BC57"/>
    <mergeCell ref="AY55:AZ55"/>
    <mergeCell ref="BB55:BC55"/>
    <mergeCell ref="BD55:BH55"/>
    <mergeCell ref="B56:C56"/>
    <mergeCell ref="D56:G56"/>
    <mergeCell ref="H56:J56"/>
    <mergeCell ref="K56:O56"/>
    <mergeCell ref="P56:AF56"/>
    <mergeCell ref="AH56:AX56"/>
    <mergeCell ref="AY56:AZ56"/>
    <mergeCell ref="B55:C55"/>
    <mergeCell ref="D55:G55"/>
    <mergeCell ref="H55:J55"/>
    <mergeCell ref="K55:O55"/>
    <mergeCell ref="P55:AF55"/>
    <mergeCell ref="AH55:AX55"/>
    <mergeCell ref="BD50:BH50"/>
    <mergeCell ref="B54:C54"/>
    <mergeCell ref="D54:G54"/>
    <mergeCell ref="H54:J54"/>
    <mergeCell ref="K54:O54"/>
    <mergeCell ref="P54:AF54"/>
    <mergeCell ref="AH54:AX54"/>
    <mergeCell ref="AY54:AZ54"/>
    <mergeCell ref="BB54:BC54"/>
    <mergeCell ref="BD54:BH54"/>
    <mergeCell ref="BB49:BC49"/>
    <mergeCell ref="BD49:BH49"/>
    <mergeCell ref="B50:C50"/>
    <mergeCell ref="D50:G50"/>
    <mergeCell ref="H50:J50"/>
    <mergeCell ref="K50:O50"/>
    <mergeCell ref="P50:AF50"/>
    <mergeCell ref="AH50:AX50"/>
    <mergeCell ref="AY50:AZ50"/>
    <mergeCell ref="BB50:BC50"/>
    <mergeCell ref="AY48:AZ48"/>
    <mergeCell ref="BB48:BC48"/>
    <mergeCell ref="BD48:BH48"/>
    <mergeCell ref="B49:C49"/>
    <mergeCell ref="D49:G49"/>
    <mergeCell ref="H49:J49"/>
    <mergeCell ref="K49:O49"/>
    <mergeCell ref="P49:AF49"/>
    <mergeCell ref="AH49:AX49"/>
    <mergeCell ref="AY49:AZ49"/>
    <mergeCell ref="B48:C48"/>
    <mergeCell ref="D48:G48"/>
    <mergeCell ref="H48:J48"/>
    <mergeCell ref="K48:O48"/>
    <mergeCell ref="P48:AF48"/>
    <mergeCell ref="AH48:AX48"/>
    <mergeCell ref="BD46:BH46"/>
    <mergeCell ref="B47:C47"/>
    <mergeCell ref="D47:G47"/>
    <mergeCell ref="H47:J47"/>
    <mergeCell ref="K47:O47"/>
    <mergeCell ref="P47:AF47"/>
    <mergeCell ref="AH47:AX47"/>
    <mergeCell ref="AY47:AZ47"/>
    <mergeCell ref="BB47:BC47"/>
    <mergeCell ref="BD47:BH47"/>
    <mergeCell ref="BB45:BC45"/>
    <mergeCell ref="BD45:BH45"/>
    <mergeCell ref="B46:C46"/>
    <mergeCell ref="D46:G46"/>
    <mergeCell ref="H46:J46"/>
    <mergeCell ref="K46:O46"/>
    <mergeCell ref="P46:AF46"/>
    <mergeCell ref="AH46:AX46"/>
    <mergeCell ref="AY46:AZ46"/>
    <mergeCell ref="BB46:BC46"/>
    <mergeCell ref="AY44:AZ44"/>
    <mergeCell ref="BB44:BC44"/>
    <mergeCell ref="BD44:BH44"/>
    <mergeCell ref="B45:C45"/>
    <mergeCell ref="D45:G45"/>
    <mergeCell ref="H45:J45"/>
    <mergeCell ref="K45:O45"/>
    <mergeCell ref="P45:AF45"/>
    <mergeCell ref="AH45:AX45"/>
    <mergeCell ref="AY45:AZ45"/>
    <mergeCell ref="B44:C44"/>
    <mergeCell ref="D44:G44"/>
    <mergeCell ref="H44:J44"/>
    <mergeCell ref="K44:O44"/>
    <mergeCell ref="P44:AF44"/>
    <mergeCell ref="AH44:AX44"/>
    <mergeCell ref="BD42:BH42"/>
    <mergeCell ref="B43:C43"/>
    <mergeCell ref="D43:G43"/>
    <mergeCell ref="H43:J43"/>
    <mergeCell ref="K43:O43"/>
    <mergeCell ref="P43:AF43"/>
    <mergeCell ref="AH43:AX43"/>
    <mergeCell ref="AY43:AZ43"/>
    <mergeCell ref="BB43:BC43"/>
    <mergeCell ref="BD43:BH43"/>
    <mergeCell ref="BB41:BC41"/>
    <mergeCell ref="BD41:BH41"/>
    <mergeCell ref="B42:C42"/>
    <mergeCell ref="D42:G42"/>
    <mergeCell ref="H42:J42"/>
    <mergeCell ref="K42:O42"/>
    <mergeCell ref="P42:AF42"/>
    <mergeCell ref="AH42:AX42"/>
    <mergeCell ref="AY42:AZ42"/>
    <mergeCell ref="BB42:BC42"/>
    <mergeCell ref="AY40:AZ40"/>
    <mergeCell ref="BB40:BC40"/>
    <mergeCell ref="BD40:BH40"/>
    <mergeCell ref="B41:C41"/>
    <mergeCell ref="D41:G41"/>
    <mergeCell ref="H41:J41"/>
    <mergeCell ref="K41:O41"/>
    <mergeCell ref="P41:AF41"/>
    <mergeCell ref="AH41:AX41"/>
    <mergeCell ref="AY41:AZ41"/>
    <mergeCell ref="B40:C40"/>
    <mergeCell ref="D40:G40"/>
    <mergeCell ref="H40:J40"/>
    <mergeCell ref="K40:O40"/>
    <mergeCell ref="P40:AF40"/>
    <mergeCell ref="AH40:AX40"/>
    <mergeCell ref="BD38:BH38"/>
    <mergeCell ref="B39:C39"/>
    <mergeCell ref="D39:G39"/>
    <mergeCell ref="H39:J39"/>
    <mergeCell ref="K39:O39"/>
    <mergeCell ref="P39:AF39"/>
    <mergeCell ref="AH39:AX39"/>
    <mergeCell ref="AY39:AZ39"/>
    <mergeCell ref="BB39:BC39"/>
    <mergeCell ref="BD39:BH39"/>
    <mergeCell ref="BB37:BC37"/>
    <mergeCell ref="BD37:BH37"/>
    <mergeCell ref="B38:C38"/>
    <mergeCell ref="D38:G38"/>
    <mergeCell ref="H38:J38"/>
    <mergeCell ref="K38:O38"/>
    <mergeCell ref="P38:AF38"/>
    <mergeCell ref="AH38:AX38"/>
    <mergeCell ref="AY38:AZ38"/>
    <mergeCell ref="BB38:BC38"/>
    <mergeCell ref="AY36:AZ36"/>
    <mergeCell ref="BB36:BC36"/>
    <mergeCell ref="BD36:BH36"/>
    <mergeCell ref="B37:C37"/>
    <mergeCell ref="D37:G37"/>
    <mergeCell ref="H37:J37"/>
    <mergeCell ref="K37:O37"/>
    <mergeCell ref="P37:AF37"/>
    <mergeCell ref="AH37:AX37"/>
    <mergeCell ref="AY37:AZ37"/>
    <mergeCell ref="B36:C36"/>
    <mergeCell ref="D36:G36"/>
    <mergeCell ref="H36:J36"/>
    <mergeCell ref="K36:O36"/>
    <mergeCell ref="P36:AF36"/>
    <mergeCell ref="AH36:AX36"/>
    <mergeCell ref="BD34:BH34"/>
    <mergeCell ref="B35:C35"/>
    <mergeCell ref="D35:G35"/>
    <mergeCell ref="H35:J35"/>
    <mergeCell ref="K35:O35"/>
    <mergeCell ref="P35:AF35"/>
    <mergeCell ref="AH35:AX35"/>
    <mergeCell ref="AY35:AZ35"/>
    <mergeCell ref="BB35:BC35"/>
    <mergeCell ref="BD35:BH35"/>
    <mergeCell ref="BB33:BC33"/>
    <mergeCell ref="BD33:BH33"/>
    <mergeCell ref="B34:C34"/>
    <mergeCell ref="D34:G34"/>
    <mergeCell ref="H34:J34"/>
    <mergeCell ref="K34:O34"/>
    <mergeCell ref="P34:AF34"/>
    <mergeCell ref="AH34:AX34"/>
    <mergeCell ref="AY34:AZ34"/>
    <mergeCell ref="BB34:BC34"/>
    <mergeCell ref="AY32:AZ32"/>
    <mergeCell ref="BB32:BC32"/>
    <mergeCell ref="BD32:BH32"/>
    <mergeCell ref="B33:C33"/>
    <mergeCell ref="D33:G33"/>
    <mergeCell ref="H33:J33"/>
    <mergeCell ref="K33:O33"/>
    <mergeCell ref="P33:AF33"/>
    <mergeCell ref="AH33:AX33"/>
    <mergeCell ref="AY33:AZ33"/>
    <mergeCell ref="B32:C32"/>
    <mergeCell ref="D32:G32"/>
    <mergeCell ref="H32:J32"/>
    <mergeCell ref="K32:O32"/>
    <mergeCell ref="P32:AF32"/>
    <mergeCell ref="AH32:AX32"/>
    <mergeCell ref="BD30:BH30"/>
    <mergeCell ref="B31:C31"/>
    <mergeCell ref="D31:G31"/>
    <mergeCell ref="H31:J31"/>
    <mergeCell ref="K31:O31"/>
    <mergeCell ref="P31:AF31"/>
    <mergeCell ref="AH31:AX31"/>
    <mergeCell ref="AY31:AZ31"/>
    <mergeCell ref="BB31:BC31"/>
    <mergeCell ref="BD31:BH31"/>
    <mergeCell ref="BB29:BC29"/>
    <mergeCell ref="BD29:BH29"/>
    <mergeCell ref="B30:C30"/>
    <mergeCell ref="D30:G30"/>
    <mergeCell ref="H30:J30"/>
    <mergeCell ref="K30:O30"/>
    <mergeCell ref="P30:AF30"/>
    <mergeCell ref="AH30:AX30"/>
    <mergeCell ref="AY30:AZ30"/>
    <mergeCell ref="BB30:BC30"/>
    <mergeCell ref="AY28:AZ28"/>
    <mergeCell ref="BB28:BC28"/>
    <mergeCell ref="BD28:BH28"/>
    <mergeCell ref="B29:C29"/>
    <mergeCell ref="D29:G29"/>
    <mergeCell ref="H29:J29"/>
    <mergeCell ref="K29:O29"/>
    <mergeCell ref="P29:AF29"/>
    <mergeCell ref="AH29:AX29"/>
    <mergeCell ref="AY29:AZ29"/>
    <mergeCell ref="B28:C28"/>
    <mergeCell ref="D28:G28"/>
    <mergeCell ref="H28:J28"/>
    <mergeCell ref="K28:O28"/>
    <mergeCell ref="P28:AF28"/>
    <mergeCell ref="AH28:AX28"/>
    <mergeCell ref="BD26:BH26"/>
    <mergeCell ref="B27:C27"/>
    <mergeCell ref="D27:G27"/>
    <mergeCell ref="H27:J27"/>
    <mergeCell ref="K27:O27"/>
    <mergeCell ref="P27:AF27"/>
    <mergeCell ref="AH27:AX27"/>
    <mergeCell ref="AY27:AZ27"/>
    <mergeCell ref="BB27:BC27"/>
    <mergeCell ref="BD27:BH27"/>
    <mergeCell ref="B24:C24"/>
    <mergeCell ref="D24:AA24"/>
    <mergeCell ref="AD24:AE24"/>
    <mergeCell ref="AF24:BC24"/>
    <mergeCell ref="B26:C26"/>
    <mergeCell ref="D26:G26"/>
    <mergeCell ref="H26:J26"/>
    <mergeCell ref="K26:O26"/>
    <mergeCell ref="P26:AX26"/>
    <mergeCell ref="AY26:BC26"/>
    <mergeCell ref="B22:C22"/>
    <mergeCell ref="D22:AA22"/>
    <mergeCell ref="AD22:AE22"/>
    <mergeCell ref="AF22:BC22"/>
    <mergeCell ref="B23:C23"/>
    <mergeCell ref="D23:AA23"/>
    <mergeCell ref="AD23:AE23"/>
    <mergeCell ref="AF23:BC23"/>
    <mergeCell ref="B20:C20"/>
    <mergeCell ref="D20:AA20"/>
    <mergeCell ref="AD20:AE20"/>
    <mergeCell ref="AF20:BC20"/>
    <mergeCell ref="B21:C21"/>
    <mergeCell ref="D21:AA21"/>
    <mergeCell ref="AD21:AE21"/>
    <mergeCell ref="AF21:BC21"/>
    <mergeCell ref="B18:C18"/>
    <mergeCell ref="D18:AA18"/>
    <mergeCell ref="AD18:AE18"/>
    <mergeCell ref="AF18:BC18"/>
    <mergeCell ref="B19:C19"/>
    <mergeCell ref="D19:AA19"/>
    <mergeCell ref="AD19:AE19"/>
    <mergeCell ref="AF19:BC19"/>
    <mergeCell ref="AJ14:AM14"/>
    <mergeCell ref="B16:AA16"/>
    <mergeCell ref="AD16:BC16"/>
    <mergeCell ref="B17:C17"/>
    <mergeCell ref="D17:AA17"/>
    <mergeCell ref="AD17:AE17"/>
    <mergeCell ref="AF17:BC17"/>
    <mergeCell ref="E14:K14"/>
    <mergeCell ref="L14:M14"/>
    <mergeCell ref="N14:O14"/>
    <mergeCell ref="P14:S14"/>
    <mergeCell ref="T14:X14"/>
    <mergeCell ref="AD14:AI14"/>
    <mergeCell ref="E10:P10"/>
    <mergeCell ref="Q10:AZ10"/>
    <mergeCell ref="E12:K12"/>
    <mergeCell ref="L12:X12"/>
    <mergeCell ref="AD12:AI12"/>
    <mergeCell ref="AJ12:AQ12"/>
    <mergeCell ref="E2:AZ2"/>
    <mergeCell ref="E4:AZ4"/>
    <mergeCell ref="E6:AZ6"/>
    <mergeCell ref="E8:P8"/>
    <mergeCell ref="Q8:AZ8"/>
    <mergeCell ref="E9:P9"/>
    <mergeCell ref="Q9:AZ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Lutz Kreye</cp:lastModifiedBy>
  <cp:lastPrinted>2015-04-19T12:52:12Z</cp:lastPrinted>
  <dcterms:created xsi:type="dcterms:W3CDTF">1996-10-17T05:27:31Z</dcterms:created>
  <dcterms:modified xsi:type="dcterms:W3CDTF">2015-04-19T13:30:25Z</dcterms:modified>
  <cp:category/>
  <cp:version/>
  <cp:contentType/>
  <cp:contentStatus/>
</cp:coreProperties>
</file>