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20" windowWidth="10410" windowHeight="7335" activeTab="0"/>
  </bookViews>
  <sheets>
    <sheet name="Tabelle1" sheetId="1" r:id="rId1"/>
    <sheet name="Druckansicht" sheetId="2" r:id="rId2"/>
  </sheets>
  <definedNames/>
  <calcPr fullCalcOnLoad="1"/>
</workbook>
</file>

<file path=xl/sharedStrings.xml><?xml version="1.0" encoding="utf-8"?>
<sst xmlns="http://schemas.openxmlformats.org/spreadsheetml/2006/main" count="309" uniqueCount="61">
  <si>
    <t>Verein</t>
  </si>
  <si>
    <t>Beginn</t>
  </si>
  <si>
    <t>Gruppe A</t>
  </si>
  <si>
    <t>Gruppe B</t>
  </si>
  <si>
    <t>1.</t>
  </si>
  <si>
    <t>2.</t>
  </si>
  <si>
    <t>3.</t>
  </si>
  <si>
    <t>4.</t>
  </si>
  <si>
    <t>Mannschaft A1</t>
  </si>
  <si>
    <t>Mannschaft A2</t>
  </si>
  <si>
    <t>Mannschaft A3</t>
  </si>
  <si>
    <t>Mannschaft A4</t>
  </si>
  <si>
    <t>Mannschaft B1</t>
  </si>
  <si>
    <t>Mannschaft B2</t>
  </si>
  <si>
    <t>Mannschaft B3</t>
  </si>
  <si>
    <t>Mannschaft B4</t>
  </si>
  <si>
    <t>Nr</t>
  </si>
  <si>
    <t>Platz</t>
  </si>
  <si>
    <t>Ergebnis</t>
  </si>
  <si>
    <t>:</t>
  </si>
  <si>
    <t>-</t>
  </si>
  <si>
    <t>A</t>
  </si>
  <si>
    <t>B</t>
  </si>
  <si>
    <t>Spielplan Vorrunde</t>
  </si>
  <si>
    <t>Diff</t>
  </si>
  <si>
    <t>Pkt1</t>
  </si>
  <si>
    <t>Pkt2</t>
  </si>
  <si>
    <t>Sp</t>
  </si>
  <si>
    <t>Vorrunde Gruppe A</t>
  </si>
  <si>
    <t>Sp.</t>
  </si>
  <si>
    <t>Pkt.</t>
  </si>
  <si>
    <t>Tore</t>
  </si>
  <si>
    <t>Diff.</t>
  </si>
  <si>
    <t>Grp.</t>
  </si>
  <si>
    <t>Vorrunde Gruppe B</t>
  </si>
  <si>
    <t>Beginn:</t>
  </si>
  <si>
    <t>Spielzeit:</t>
  </si>
  <si>
    <t>Pause:</t>
  </si>
  <si>
    <t>min</t>
  </si>
  <si>
    <t>x</t>
  </si>
  <si>
    <t>Pkt</t>
  </si>
  <si>
    <t>Tor+</t>
  </si>
  <si>
    <t>Tor-</t>
  </si>
  <si>
    <t>Nr.</t>
  </si>
  <si>
    <t>Spiel um Platz 3 und 4</t>
  </si>
  <si>
    <t>Endspiel</t>
  </si>
  <si>
    <t>2. Gruppe A</t>
  </si>
  <si>
    <t>2. Gruppe B</t>
  </si>
  <si>
    <t>1. Gruppe A</t>
  </si>
  <si>
    <t>1. Gruppe B</t>
  </si>
  <si>
    <t>Endergebnis</t>
  </si>
  <si>
    <t>Datum:</t>
  </si>
  <si>
    <t>Spielstätte:</t>
  </si>
  <si>
    <t>Elfmeterschießen</t>
  </si>
  <si>
    <t>Verlängerung</t>
  </si>
  <si>
    <t>5.</t>
  </si>
  <si>
    <t>Mannschaft A5</t>
  </si>
  <si>
    <t>Mannschaft B5</t>
  </si>
  <si>
    <t>Turniername</t>
  </si>
  <si>
    <t>Turnierform</t>
  </si>
  <si>
    <t>Pause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</si>
</sst>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;@"/>
    <numFmt numFmtId="173" formatCode="[$-407]dddd\,\ d\.\ mmmm\ yyyy"/>
    <numFmt numFmtId="174" formatCode="d/m/yy;@"/>
    <numFmt numFmtId="175" formatCode="mm"/>
    <numFmt numFmtId="176" formatCode="h:mm"/>
    <numFmt numFmtId="177" formatCode="d/m/yyyy;@"/>
  </numFmts>
  <fonts count="48">
    <font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4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1"/>
        <bgColor indexed="64"/>
      </patternFill>
    </fill>
  </fills>
  <borders count="6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5" borderId="2" applyNumberFormat="0" applyAlignment="0" applyProtection="0"/>
    <xf numFmtId="0" fontId="1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5" fillId="26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17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1" borderId="9" applyNumberFormat="0" applyAlignment="0" applyProtection="0"/>
  </cellStyleXfs>
  <cellXfs count="361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0" fontId="1" fillId="0" borderId="11" xfId="0" applyFont="1" applyBorder="1" applyAlignment="1" applyProtection="1">
      <alignment/>
      <protection hidden="1"/>
    </xf>
    <xf numFmtId="176" fontId="7" fillId="0" borderId="0" xfId="0" applyNumberFormat="1" applyFont="1" applyAlignment="1" applyProtection="1">
      <alignment/>
      <protection hidden="1"/>
    </xf>
    <xf numFmtId="0" fontId="9" fillId="0" borderId="12" xfId="0" applyFont="1" applyBorder="1" applyAlignment="1" applyProtection="1">
      <alignment/>
      <protection hidden="1"/>
    </xf>
    <xf numFmtId="0" fontId="8" fillId="0" borderId="12" xfId="0" applyFont="1" applyBorder="1" applyAlignment="1" applyProtection="1">
      <alignment/>
      <protection hidden="1"/>
    </xf>
    <xf numFmtId="0" fontId="9" fillId="0" borderId="13" xfId="0" applyFont="1" applyBorder="1" applyAlignment="1" applyProtection="1">
      <alignment/>
      <protection hidden="1"/>
    </xf>
    <xf numFmtId="0" fontId="8" fillId="0" borderId="13" xfId="0" applyFont="1" applyBorder="1" applyAlignment="1" applyProtection="1">
      <alignment/>
      <protection hidden="1"/>
    </xf>
    <xf numFmtId="0" fontId="9" fillId="0" borderId="14" xfId="0" applyFont="1" applyBorder="1" applyAlignment="1" applyProtection="1">
      <alignment/>
      <protection hidden="1"/>
    </xf>
    <xf numFmtId="0" fontId="8" fillId="0" borderId="14" xfId="0" applyFont="1" applyBorder="1" applyAlignment="1" applyProtection="1">
      <alignment/>
      <protection hidden="1"/>
    </xf>
    <xf numFmtId="0" fontId="9" fillId="0" borderId="15" xfId="0" applyFont="1" applyBorder="1" applyAlignment="1" applyProtection="1">
      <alignment/>
      <protection hidden="1"/>
    </xf>
    <xf numFmtId="0" fontId="8" fillId="0" borderId="15" xfId="0" applyFont="1" applyBorder="1" applyAlignment="1" applyProtection="1">
      <alignment/>
      <protection hidden="1"/>
    </xf>
    <xf numFmtId="0" fontId="9" fillId="0" borderId="12" xfId="0" applyFont="1" applyBorder="1" applyAlignment="1" applyProtection="1">
      <alignment horizontal="center"/>
      <protection hidden="1"/>
    </xf>
    <xf numFmtId="0" fontId="9" fillId="0" borderId="16" xfId="0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/>
      <protection hidden="1"/>
    </xf>
    <xf numFmtId="0" fontId="9" fillId="0" borderId="12" xfId="0" applyFont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0" fillId="0" borderId="17" xfId="0" applyFont="1" applyBorder="1" applyAlignment="1" applyProtection="1">
      <alignment/>
      <protection hidden="1"/>
    </xf>
    <xf numFmtId="0" fontId="0" fillId="0" borderId="18" xfId="0" applyFont="1" applyBorder="1" applyAlignment="1" applyProtection="1">
      <alignment/>
      <protection hidden="1"/>
    </xf>
    <xf numFmtId="0" fontId="1" fillId="0" borderId="17" xfId="0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1" fillId="0" borderId="18" xfId="0" applyFont="1" applyBorder="1" applyAlignment="1" applyProtection="1">
      <alignment/>
      <protection hidden="1"/>
    </xf>
    <xf numFmtId="0" fontId="2" fillId="0" borderId="13" xfId="0" applyFont="1" applyBorder="1" applyAlignment="1" applyProtection="1">
      <alignment/>
      <protection hidden="1"/>
    </xf>
    <xf numFmtId="0" fontId="7" fillId="0" borderId="19" xfId="0" applyFont="1" applyBorder="1" applyAlignment="1" applyProtection="1">
      <alignment/>
      <protection hidden="1"/>
    </xf>
    <xf numFmtId="0" fontId="0" fillId="0" borderId="19" xfId="0" applyFont="1" applyBorder="1" applyAlignment="1" applyProtection="1">
      <alignment/>
      <protection hidden="1"/>
    </xf>
    <xf numFmtId="0" fontId="6" fillId="0" borderId="20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9" fillId="0" borderId="0" xfId="0" applyFont="1" applyFill="1" applyBorder="1" applyAlignment="1" applyProtection="1">
      <alignment/>
      <protection hidden="1"/>
    </xf>
    <xf numFmtId="0" fontId="0" fillId="0" borderId="21" xfId="0" applyFont="1" applyBorder="1" applyAlignment="1" applyProtection="1">
      <alignment horizontal="center"/>
      <protection hidden="1" locked="0"/>
    </xf>
    <xf numFmtId="0" fontId="0" fillId="0" borderId="10" xfId="0" applyFont="1" applyBorder="1" applyAlignment="1" applyProtection="1">
      <alignment horizontal="center"/>
      <protection hidden="1" locked="0"/>
    </xf>
    <xf numFmtId="0" fontId="0" fillId="0" borderId="11" xfId="0" applyFont="1" applyBorder="1" applyAlignment="1" applyProtection="1">
      <alignment horizontal="center"/>
      <protection hidden="1" locked="0"/>
    </xf>
    <xf numFmtId="172" fontId="7" fillId="0" borderId="22" xfId="0" applyNumberFormat="1" applyFont="1" applyBorder="1" applyAlignment="1" applyProtection="1">
      <alignment horizontal="center"/>
      <protection hidden="1" locked="0"/>
    </xf>
    <xf numFmtId="172" fontId="7" fillId="0" borderId="15" xfId="0" applyNumberFormat="1" applyFont="1" applyBorder="1" applyAlignment="1" applyProtection="1">
      <alignment horizontal="center"/>
      <protection hidden="1" locked="0"/>
    </xf>
    <xf numFmtId="172" fontId="7" fillId="0" borderId="23" xfId="0" applyNumberFormat="1" applyFont="1" applyBorder="1" applyAlignment="1" applyProtection="1">
      <alignment horizontal="center"/>
      <protection hidden="1" locked="0"/>
    </xf>
    <xf numFmtId="172" fontId="7" fillId="32" borderId="24" xfId="0" applyNumberFormat="1" applyFont="1" applyFill="1" applyBorder="1" applyAlignment="1" applyProtection="1">
      <alignment horizontal="center"/>
      <protection hidden="1"/>
    </xf>
    <xf numFmtId="172" fontId="7" fillId="32" borderId="14" xfId="0" applyNumberFormat="1" applyFont="1" applyFill="1" applyBorder="1" applyAlignment="1" applyProtection="1">
      <alignment horizontal="center"/>
      <protection hidden="1"/>
    </xf>
    <xf numFmtId="172" fontId="7" fillId="32" borderId="25" xfId="0" applyNumberFormat="1" applyFont="1" applyFill="1" applyBorder="1" applyAlignment="1" applyProtection="1">
      <alignment horizontal="center"/>
      <protection hidden="1"/>
    </xf>
    <xf numFmtId="172" fontId="7" fillId="32" borderId="17" xfId="0" applyNumberFormat="1" applyFont="1" applyFill="1" applyBorder="1" applyAlignment="1" applyProtection="1">
      <alignment horizontal="center"/>
      <protection hidden="1"/>
    </xf>
    <xf numFmtId="172" fontId="7" fillId="32" borderId="13" xfId="0" applyNumberFormat="1" applyFont="1" applyFill="1" applyBorder="1" applyAlignment="1" applyProtection="1">
      <alignment horizontal="center"/>
      <protection hidden="1"/>
    </xf>
    <xf numFmtId="172" fontId="7" fillId="32" borderId="18" xfId="0" applyNumberFormat="1" applyFont="1" applyFill="1" applyBorder="1" applyAlignment="1" applyProtection="1">
      <alignment horizontal="center"/>
      <protection hidden="1"/>
    </xf>
    <xf numFmtId="0" fontId="6" fillId="0" borderId="26" xfId="0" applyFont="1" applyBorder="1" applyAlignment="1" applyProtection="1">
      <alignment horizontal="left"/>
      <protection hidden="1"/>
    </xf>
    <xf numFmtId="0" fontId="6" fillId="0" borderId="16" xfId="0" applyFont="1" applyBorder="1" applyAlignment="1" applyProtection="1">
      <alignment horizontal="left"/>
      <protection hidden="1"/>
    </xf>
    <xf numFmtId="0" fontId="6" fillId="0" borderId="27" xfId="0" applyFont="1" applyBorder="1" applyAlignment="1" applyProtection="1">
      <alignment horizontal="left"/>
      <protection hidden="1"/>
    </xf>
    <xf numFmtId="0" fontId="9" fillId="0" borderId="21" xfId="0" applyFont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/>
      <protection hidden="1"/>
    </xf>
    <xf numFmtId="0" fontId="9" fillId="0" borderId="11" xfId="0" applyFont="1" applyBorder="1" applyAlignment="1" applyProtection="1">
      <alignment horizontal="center"/>
      <protection hidden="1"/>
    </xf>
    <xf numFmtId="172" fontId="7" fillId="0" borderId="28" xfId="0" applyNumberFormat="1" applyFont="1" applyBorder="1" applyAlignment="1" applyProtection="1">
      <alignment horizontal="center"/>
      <protection hidden="1" locked="0"/>
    </xf>
    <xf numFmtId="172" fontId="7" fillId="0" borderId="12" xfId="0" applyNumberFormat="1" applyFont="1" applyBorder="1" applyAlignment="1" applyProtection="1">
      <alignment horizontal="center"/>
      <protection hidden="1" locked="0"/>
    </xf>
    <xf numFmtId="172" fontId="7" fillId="0" borderId="29" xfId="0" applyNumberFormat="1" applyFont="1" applyBorder="1" applyAlignment="1" applyProtection="1">
      <alignment horizontal="center"/>
      <protection hidden="1" locked="0"/>
    </xf>
    <xf numFmtId="0" fontId="2" fillId="0" borderId="24" xfId="0" applyFont="1" applyBorder="1" applyAlignment="1" applyProtection="1">
      <alignment horizontal="center"/>
      <protection hidden="1"/>
    </xf>
    <xf numFmtId="0" fontId="2" fillId="0" borderId="14" xfId="0" applyFont="1" applyBorder="1" applyAlignment="1" applyProtection="1">
      <alignment horizontal="center"/>
      <protection hidden="1"/>
    </xf>
    <xf numFmtId="0" fontId="2" fillId="0" borderId="25" xfId="0" applyFont="1" applyBorder="1" applyAlignment="1" applyProtection="1">
      <alignment horizontal="center"/>
      <protection hidden="1"/>
    </xf>
    <xf numFmtId="0" fontId="6" fillId="0" borderId="24" xfId="0" applyFont="1" applyBorder="1" applyAlignment="1" applyProtection="1">
      <alignment horizontal="left"/>
      <protection hidden="1"/>
    </xf>
    <xf numFmtId="0" fontId="6" fillId="0" borderId="14" xfId="0" applyFont="1" applyBorder="1" applyAlignment="1" applyProtection="1">
      <alignment horizontal="left"/>
      <protection hidden="1"/>
    </xf>
    <xf numFmtId="0" fontId="6" fillId="0" borderId="25" xfId="0" applyFont="1" applyBorder="1" applyAlignment="1" applyProtection="1">
      <alignment horizontal="left"/>
      <protection hidden="1"/>
    </xf>
    <xf numFmtId="0" fontId="6" fillId="0" borderId="28" xfId="0" applyFont="1" applyBorder="1" applyAlignment="1" applyProtection="1">
      <alignment/>
      <protection hidden="1"/>
    </xf>
    <xf numFmtId="0" fontId="6" fillId="0" borderId="12" xfId="0" applyFont="1" applyBorder="1" applyAlignment="1" applyProtection="1">
      <alignment/>
      <protection hidden="1"/>
    </xf>
    <xf numFmtId="0" fontId="6" fillId="0" borderId="29" xfId="0" applyFont="1" applyBorder="1" applyAlignment="1" applyProtection="1">
      <alignment/>
      <protection hidden="1"/>
    </xf>
    <xf numFmtId="0" fontId="6" fillId="0" borderId="26" xfId="0" applyFont="1" applyBorder="1" applyAlignment="1" applyProtection="1">
      <alignment/>
      <protection hidden="1"/>
    </xf>
    <xf numFmtId="0" fontId="6" fillId="0" borderId="16" xfId="0" applyFont="1" applyBorder="1" applyAlignment="1" applyProtection="1">
      <alignment/>
      <protection hidden="1"/>
    </xf>
    <xf numFmtId="0" fontId="6" fillId="0" borderId="27" xfId="0" applyFont="1" applyBorder="1" applyAlignment="1" applyProtection="1">
      <alignment/>
      <protection hidden="1"/>
    </xf>
    <xf numFmtId="0" fontId="6" fillId="0" borderId="24" xfId="0" applyFont="1" applyBorder="1" applyAlignment="1" applyProtection="1">
      <alignment/>
      <protection hidden="1"/>
    </xf>
    <xf numFmtId="0" fontId="6" fillId="0" borderId="14" xfId="0" applyFont="1" applyBorder="1" applyAlignment="1" applyProtection="1">
      <alignment/>
      <protection hidden="1"/>
    </xf>
    <xf numFmtId="0" fontId="6" fillId="0" borderId="25" xfId="0" applyFont="1" applyBorder="1" applyAlignment="1" applyProtection="1">
      <alignment/>
      <protection hidden="1"/>
    </xf>
    <xf numFmtId="0" fontId="6" fillId="33" borderId="21" xfId="0" applyFont="1" applyFill="1" applyBorder="1" applyAlignment="1" applyProtection="1">
      <alignment horizontal="center"/>
      <protection hidden="1"/>
    </xf>
    <xf numFmtId="0" fontId="6" fillId="33" borderId="10" xfId="0" applyFont="1" applyFill="1" applyBorder="1" applyAlignment="1" applyProtection="1">
      <alignment horizontal="center"/>
      <protection hidden="1"/>
    </xf>
    <xf numFmtId="0" fontId="6" fillId="33" borderId="11" xfId="0" applyFont="1" applyFill="1" applyBorder="1" applyAlignment="1" applyProtection="1">
      <alignment horizontal="center"/>
      <protection hidden="1"/>
    </xf>
    <xf numFmtId="0" fontId="6" fillId="0" borderId="28" xfId="0" applyFont="1" applyBorder="1" applyAlignment="1" applyProtection="1">
      <alignment horizontal="left"/>
      <protection hidden="1"/>
    </xf>
    <xf numFmtId="0" fontId="6" fillId="0" borderId="12" xfId="0" applyFont="1" applyBorder="1" applyAlignment="1" applyProtection="1">
      <alignment horizontal="left"/>
      <protection hidden="1"/>
    </xf>
    <xf numFmtId="0" fontId="6" fillId="0" borderId="29" xfId="0" applyFont="1" applyBorder="1" applyAlignment="1" applyProtection="1">
      <alignment horizontal="left"/>
      <protection hidden="1"/>
    </xf>
    <xf numFmtId="0" fontId="0" fillId="0" borderId="12" xfId="0" applyFont="1" applyBorder="1" applyAlignment="1" applyProtection="1">
      <alignment horizontal="left"/>
      <protection hidden="1"/>
    </xf>
    <xf numFmtId="0" fontId="0" fillId="0" borderId="29" xfId="0" applyFont="1" applyBorder="1" applyAlignment="1" applyProtection="1">
      <alignment horizontal="left"/>
      <protection hidden="1"/>
    </xf>
    <xf numFmtId="0" fontId="0" fillId="0" borderId="30" xfId="0" applyFont="1" applyBorder="1" applyAlignment="1" applyProtection="1">
      <alignment horizontal="center"/>
      <protection hidden="1" locked="0"/>
    </xf>
    <xf numFmtId="0" fontId="0" fillId="0" borderId="20" xfId="0" applyFont="1" applyBorder="1" applyAlignment="1" applyProtection="1">
      <alignment horizontal="center"/>
      <protection hidden="1" locked="0"/>
    </xf>
    <xf numFmtId="0" fontId="0" fillId="0" borderId="31" xfId="0" applyFont="1" applyBorder="1" applyAlignment="1" applyProtection="1">
      <alignment horizontal="center"/>
      <protection hidden="1" locked="0"/>
    </xf>
    <xf numFmtId="0" fontId="9" fillId="3" borderId="21" xfId="0" applyFont="1" applyFill="1" applyBorder="1" applyAlignment="1" applyProtection="1">
      <alignment horizontal="center"/>
      <protection hidden="1"/>
    </xf>
    <xf numFmtId="0" fontId="9" fillId="3" borderId="11" xfId="0" applyFont="1" applyFill="1" applyBorder="1" applyAlignment="1" applyProtection="1">
      <alignment horizontal="center"/>
      <protection hidden="1"/>
    </xf>
    <xf numFmtId="0" fontId="9" fillId="3" borderId="10" xfId="0" applyFont="1" applyFill="1" applyBorder="1" applyAlignment="1" applyProtection="1">
      <alignment horizontal="center"/>
      <protection hidden="1"/>
    </xf>
    <xf numFmtId="0" fontId="0" fillId="0" borderId="30" xfId="0" applyFont="1" applyBorder="1" applyAlignment="1" applyProtection="1">
      <alignment horizontal="center"/>
      <protection hidden="1"/>
    </xf>
    <xf numFmtId="0" fontId="0" fillId="0" borderId="31" xfId="0" applyFont="1" applyBorder="1" applyAlignment="1" applyProtection="1">
      <alignment horizontal="center"/>
      <protection hidden="1"/>
    </xf>
    <xf numFmtId="0" fontId="7" fillId="0" borderId="30" xfId="0" applyFont="1" applyBorder="1" applyAlignment="1" applyProtection="1">
      <alignment horizontal="center"/>
      <protection hidden="1" locked="0"/>
    </xf>
    <xf numFmtId="0" fontId="7" fillId="0" borderId="20" xfId="0" applyFont="1" applyBorder="1" applyAlignment="1" applyProtection="1">
      <alignment horizontal="center"/>
      <protection hidden="1" locked="0"/>
    </xf>
    <xf numFmtId="0" fontId="7" fillId="0" borderId="31" xfId="0" applyFont="1" applyBorder="1" applyAlignment="1" applyProtection="1">
      <alignment horizontal="center"/>
      <protection hidden="1" locked="0"/>
    </xf>
    <xf numFmtId="172" fontId="7" fillId="0" borderId="30" xfId="0" applyNumberFormat="1" applyFont="1" applyBorder="1" applyAlignment="1" applyProtection="1">
      <alignment horizontal="center"/>
      <protection hidden="1"/>
    </xf>
    <xf numFmtId="172" fontId="7" fillId="0" borderId="20" xfId="0" applyNumberFormat="1" applyFont="1" applyBorder="1" applyAlignment="1" applyProtection="1">
      <alignment horizontal="center"/>
      <protection hidden="1"/>
    </xf>
    <xf numFmtId="172" fontId="7" fillId="0" borderId="31" xfId="0" applyNumberFormat="1" applyFont="1" applyBorder="1" applyAlignment="1" applyProtection="1">
      <alignment horizontal="center"/>
      <protection hidden="1"/>
    </xf>
    <xf numFmtId="0" fontId="0" fillId="0" borderId="28" xfId="0" applyFont="1" applyBorder="1" applyAlignment="1" applyProtection="1">
      <alignment horizontal="left"/>
      <protection hidden="1"/>
    </xf>
    <xf numFmtId="0" fontId="0" fillId="0" borderId="12" xfId="0" applyFont="1" applyBorder="1" applyAlignment="1" applyProtection="1">
      <alignment horizontal="left"/>
      <protection hidden="1"/>
    </xf>
    <xf numFmtId="0" fontId="9" fillId="34" borderId="21" xfId="0" applyFont="1" applyFill="1" applyBorder="1" applyAlignment="1" applyProtection="1">
      <alignment horizontal="center"/>
      <protection hidden="1"/>
    </xf>
    <xf numFmtId="0" fontId="9" fillId="34" borderId="11" xfId="0" applyFont="1" applyFill="1" applyBorder="1" applyAlignment="1" applyProtection="1">
      <alignment horizontal="center"/>
      <protection hidden="1"/>
    </xf>
    <xf numFmtId="0" fontId="9" fillId="34" borderId="10" xfId="0" applyFont="1" applyFill="1" applyBorder="1" applyAlignment="1" applyProtection="1">
      <alignment horizontal="center"/>
      <protection hidden="1"/>
    </xf>
    <xf numFmtId="0" fontId="4" fillId="0" borderId="21" xfId="0" applyFont="1" applyBorder="1" applyAlignment="1" applyProtection="1">
      <alignment horizontal="center"/>
      <protection hidden="1" locked="0"/>
    </xf>
    <xf numFmtId="0" fontId="4" fillId="0" borderId="10" xfId="0" applyFont="1" applyBorder="1" applyAlignment="1" applyProtection="1">
      <alignment horizontal="center"/>
      <protection hidden="1" locked="0"/>
    </xf>
    <xf numFmtId="0" fontId="4" fillId="0" borderId="11" xfId="0" applyFont="1" applyBorder="1" applyAlignment="1" applyProtection="1">
      <alignment horizontal="center"/>
      <protection hidden="1" locked="0"/>
    </xf>
    <xf numFmtId="0" fontId="3" fillId="0" borderId="21" xfId="0" applyFont="1" applyBorder="1" applyAlignment="1" applyProtection="1">
      <alignment horizontal="center"/>
      <protection hidden="1" locked="0"/>
    </xf>
    <xf numFmtId="0" fontId="3" fillId="0" borderId="10" xfId="0" applyFont="1" applyBorder="1" applyAlignment="1" applyProtection="1">
      <alignment horizontal="center"/>
      <protection hidden="1" locked="0"/>
    </xf>
    <xf numFmtId="0" fontId="3" fillId="0" borderId="11" xfId="0" applyFont="1" applyBorder="1" applyAlignment="1" applyProtection="1">
      <alignment horizontal="center"/>
      <protection hidden="1" locked="0"/>
    </xf>
    <xf numFmtId="0" fontId="5" fillId="0" borderId="21" xfId="0" applyFont="1" applyBorder="1" applyAlignment="1" applyProtection="1">
      <alignment horizontal="center"/>
      <protection hidden="1" locked="0"/>
    </xf>
    <xf numFmtId="0" fontId="5" fillId="0" borderId="10" xfId="0" applyFont="1" applyBorder="1" applyAlignment="1" applyProtection="1">
      <alignment horizontal="center"/>
      <protection hidden="1" locked="0"/>
    </xf>
    <xf numFmtId="0" fontId="5" fillId="0" borderId="11" xfId="0" applyFont="1" applyBorder="1" applyAlignment="1" applyProtection="1">
      <alignment horizontal="center"/>
      <protection hidden="1" locked="0"/>
    </xf>
    <xf numFmtId="0" fontId="6" fillId="18" borderId="21" xfId="0" applyFont="1" applyFill="1" applyBorder="1" applyAlignment="1" applyProtection="1">
      <alignment horizontal="center"/>
      <protection hidden="1"/>
    </xf>
    <xf numFmtId="0" fontId="6" fillId="18" borderId="10" xfId="0" applyFont="1" applyFill="1" applyBorder="1" applyAlignment="1" applyProtection="1">
      <alignment horizontal="center"/>
      <protection hidden="1"/>
    </xf>
    <xf numFmtId="0" fontId="6" fillId="18" borderId="11" xfId="0" applyFont="1" applyFill="1" applyBorder="1" applyAlignment="1" applyProtection="1">
      <alignment horizontal="center"/>
      <protection hidden="1"/>
    </xf>
    <xf numFmtId="0" fontId="6" fillId="35" borderId="21" xfId="0" applyFont="1" applyFill="1" applyBorder="1" applyAlignment="1" applyProtection="1">
      <alignment horizontal="center"/>
      <protection hidden="1"/>
    </xf>
    <xf numFmtId="0" fontId="6" fillId="35" borderId="10" xfId="0" applyFont="1" applyFill="1" applyBorder="1" applyAlignment="1" applyProtection="1">
      <alignment horizontal="center"/>
      <protection hidden="1"/>
    </xf>
    <xf numFmtId="0" fontId="6" fillId="35" borderId="11" xfId="0" applyFont="1" applyFill="1" applyBorder="1" applyAlignment="1" applyProtection="1">
      <alignment horizontal="center"/>
      <protection hidden="1"/>
    </xf>
    <xf numFmtId="0" fontId="1" fillId="0" borderId="21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center"/>
      <protection hidden="1"/>
    </xf>
    <xf numFmtId="1" fontId="1" fillId="0" borderId="10" xfId="0" applyNumberFormat="1" applyFont="1" applyBorder="1" applyAlignment="1" applyProtection="1">
      <alignment horizontal="center"/>
      <protection hidden="1" locked="0"/>
    </xf>
    <xf numFmtId="0" fontId="0" fillId="0" borderId="32" xfId="0" applyFont="1" applyBorder="1" applyAlignment="1" applyProtection="1">
      <alignment horizontal="left"/>
      <protection hidden="1" locked="0"/>
    </xf>
    <xf numFmtId="0" fontId="0" fillId="0" borderId="16" xfId="0" applyFont="1" applyBorder="1" applyAlignment="1" applyProtection="1">
      <alignment horizontal="left"/>
      <protection hidden="1" locked="0"/>
    </xf>
    <xf numFmtId="0" fontId="0" fillId="0" borderId="27" xfId="0" applyFont="1" applyBorder="1" applyAlignment="1" applyProtection="1">
      <alignment horizontal="left"/>
      <protection hidden="1" locked="0"/>
    </xf>
    <xf numFmtId="0" fontId="0" fillId="0" borderId="28" xfId="0" applyFont="1" applyBorder="1" applyAlignment="1" applyProtection="1">
      <alignment horizontal="center"/>
      <protection hidden="1"/>
    </xf>
    <xf numFmtId="0" fontId="0" fillId="0" borderId="12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left"/>
      <protection hidden="1"/>
    </xf>
    <xf numFmtId="0" fontId="0" fillId="0" borderId="26" xfId="0" applyFont="1" applyBorder="1" applyAlignment="1" applyProtection="1">
      <alignment horizontal="left"/>
      <protection hidden="1"/>
    </xf>
    <xf numFmtId="0" fontId="0" fillId="0" borderId="16" xfId="0" applyFont="1" applyBorder="1" applyAlignment="1" applyProtection="1">
      <alignment horizontal="left"/>
      <protection hidden="1"/>
    </xf>
    <xf numFmtId="0" fontId="0" fillId="0" borderId="27" xfId="0" applyFont="1" applyBorder="1" applyAlignment="1" applyProtection="1">
      <alignment horizontal="left"/>
      <protection hidden="1"/>
    </xf>
    <xf numFmtId="0" fontId="0" fillId="0" borderId="26" xfId="0" applyFont="1" applyBorder="1" applyAlignment="1" applyProtection="1">
      <alignment horizontal="center"/>
      <protection hidden="1"/>
    </xf>
    <xf numFmtId="0" fontId="0" fillId="0" borderId="16" xfId="0" applyFont="1" applyBorder="1" applyAlignment="1" applyProtection="1">
      <alignment horizontal="center"/>
      <protection hidden="1"/>
    </xf>
    <xf numFmtId="0" fontId="0" fillId="0" borderId="27" xfId="0" applyFont="1" applyBorder="1" applyAlignment="1" applyProtection="1">
      <alignment horizontal="center"/>
      <protection hidden="1"/>
    </xf>
    <xf numFmtId="0" fontId="0" fillId="0" borderId="24" xfId="0" applyFont="1" applyBorder="1" applyAlignment="1" applyProtection="1">
      <alignment horizontal="center"/>
      <protection hidden="1"/>
    </xf>
    <xf numFmtId="0" fontId="0" fillId="0" borderId="14" xfId="0" applyFont="1" applyBorder="1" applyAlignment="1" applyProtection="1">
      <alignment horizontal="center"/>
      <protection hidden="1"/>
    </xf>
    <xf numFmtId="0" fontId="0" fillId="0" borderId="25" xfId="0" applyFont="1" applyBorder="1" applyAlignment="1" applyProtection="1">
      <alignment horizontal="center"/>
      <protection hidden="1"/>
    </xf>
    <xf numFmtId="0" fontId="0" fillId="0" borderId="33" xfId="0" applyBorder="1" applyAlignment="1" applyProtection="1">
      <alignment horizontal="left"/>
      <protection hidden="1" locked="0"/>
    </xf>
    <xf numFmtId="0" fontId="0" fillId="0" borderId="13" xfId="0" applyFont="1" applyBorder="1" applyAlignment="1" applyProtection="1">
      <alignment horizontal="left"/>
      <protection hidden="1" locked="0"/>
    </xf>
    <xf numFmtId="0" fontId="0" fillId="0" borderId="18" xfId="0" applyFont="1" applyBorder="1" applyAlignment="1" applyProtection="1">
      <alignment horizontal="left"/>
      <protection hidden="1" locked="0"/>
    </xf>
    <xf numFmtId="0" fontId="8" fillId="0" borderId="26" xfId="0" applyFont="1" applyBorder="1" applyAlignment="1" applyProtection="1">
      <alignment horizontal="center"/>
      <protection hidden="1"/>
    </xf>
    <xf numFmtId="0" fontId="8" fillId="0" borderId="34" xfId="0" applyFont="1" applyBorder="1" applyAlignment="1" applyProtection="1">
      <alignment horizontal="center"/>
      <protection hidden="1"/>
    </xf>
    <xf numFmtId="0" fontId="8" fillId="0" borderId="17" xfId="0" applyFont="1" applyBorder="1" applyAlignment="1" applyProtection="1">
      <alignment horizontal="center"/>
      <protection hidden="1"/>
    </xf>
    <xf numFmtId="0" fontId="8" fillId="0" borderId="35" xfId="0" applyFont="1" applyBorder="1" applyAlignment="1" applyProtection="1">
      <alignment horizontal="center"/>
      <protection hidden="1"/>
    </xf>
    <xf numFmtId="0" fontId="8" fillId="0" borderId="28" xfId="0" applyFont="1" applyBorder="1" applyAlignment="1" applyProtection="1">
      <alignment horizontal="center"/>
      <protection hidden="1"/>
    </xf>
    <xf numFmtId="0" fontId="8" fillId="0" borderId="36" xfId="0" applyFont="1" applyBorder="1" applyAlignment="1" applyProtection="1">
      <alignment horizontal="center"/>
      <protection hidden="1"/>
    </xf>
    <xf numFmtId="0" fontId="0" fillId="0" borderId="12" xfId="0" applyFont="1" applyBorder="1" applyAlignment="1" applyProtection="1">
      <alignment horizontal="left"/>
      <protection hidden="1" locked="0"/>
    </xf>
    <xf numFmtId="0" fontId="0" fillId="0" borderId="12" xfId="0" applyFont="1" applyBorder="1" applyAlignment="1" applyProtection="1">
      <alignment horizontal="left"/>
      <protection hidden="1" locked="0"/>
    </xf>
    <xf numFmtId="0" fontId="0" fillId="0" borderId="29" xfId="0" applyFont="1" applyBorder="1" applyAlignment="1" applyProtection="1">
      <alignment horizontal="left"/>
      <protection hidden="1" locked="0"/>
    </xf>
    <xf numFmtId="0" fontId="0" fillId="0" borderId="37" xfId="0" applyFont="1" applyBorder="1" applyAlignment="1" applyProtection="1">
      <alignment horizontal="left"/>
      <protection hidden="1" locked="0"/>
    </xf>
    <xf numFmtId="0" fontId="9" fillId="36" borderId="38" xfId="0" applyFont="1" applyFill="1" applyBorder="1" applyAlignment="1" applyProtection="1">
      <alignment horizontal="center"/>
      <protection hidden="1"/>
    </xf>
    <xf numFmtId="0" fontId="9" fillId="36" borderId="39" xfId="0" applyFont="1" applyFill="1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left"/>
      <protection hidden="1" locked="0"/>
    </xf>
    <xf numFmtId="0" fontId="0" fillId="0" borderId="32" xfId="0" applyBorder="1" applyAlignment="1" applyProtection="1">
      <alignment horizontal="left"/>
      <protection hidden="1" locked="0"/>
    </xf>
    <xf numFmtId="0" fontId="9" fillId="36" borderId="40" xfId="0" applyFont="1" applyFill="1" applyBorder="1" applyAlignment="1" applyProtection="1">
      <alignment horizontal="center"/>
      <protection hidden="1"/>
    </xf>
    <xf numFmtId="0" fontId="9" fillId="36" borderId="41" xfId="0" applyFont="1" applyFill="1" applyBorder="1" applyAlignment="1" applyProtection="1">
      <alignment horizontal="center"/>
      <protection hidden="1"/>
    </xf>
    <xf numFmtId="0" fontId="0" fillId="0" borderId="37" xfId="0" applyFont="1" applyBorder="1" applyAlignment="1" applyProtection="1">
      <alignment horizontal="left"/>
      <protection hidden="1"/>
    </xf>
    <xf numFmtId="0" fontId="0" fillId="0" borderId="12" xfId="0" applyFont="1" applyBorder="1" applyAlignment="1" applyProtection="1">
      <alignment horizontal="left"/>
      <protection hidden="1"/>
    </xf>
    <xf numFmtId="0" fontId="0" fillId="0" borderId="42" xfId="0" applyFont="1" applyBorder="1" applyAlignment="1" applyProtection="1">
      <alignment horizontal="left"/>
      <protection hidden="1"/>
    </xf>
    <xf numFmtId="0" fontId="0" fillId="0" borderId="14" xfId="0" applyFont="1" applyBorder="1" applyAlignment="1" applyProtection="1">
      <alignment horizontal="left"/>
      <protection hidden="1"/>
    </xf>
    <xf numFmtId="0" fontId="0" fillId="0" borderId="37" xfId="0" applyFont="1" applyBorder="1" applyAlignment="1" applyProtection="1">
      <alignment horizontal="center"/>
      <protection hidden="1" locked="0"/>
    </xf>
    <xf numFmtId="0" fontId="0" fillId="0" borderId="12" xfId="0" applyFont="1" applyBorder="1" applyAlignment="1" applyProtection="1">
      <alignment horizontal="center"/>
      <protection hidden="1" locked="0"/>
    </xf>
    <xf numFmtId="0" fontId="0" fillId="0" borderId="33" xfId="0" applyFont="1" applyBorder="1" applyAlignment="1" applyProtection="1">
      <alignment horizontal="center"/>
      <protection hidden="1" locked="0"/>
    </xf>
    <xf numFmtId="0" fontId="0" fillId="0" borderId="13" xfId="0" applyFont="1" applyBorder="1" applyAlignment="1" applyProtection="1">
      <alignment horizontal="center"/>
      <protection hidden="1" locked="0"/>
    </xf>
    <xf numFmtId="0" fontId="0" fillId="0" borderId="29" xfId="0" applyFont="1" applyBorder="1" applyAlignment="1" applyProtection="1">
      <alignment horizontal="center"/>
      <protection hidden="1" locked="0"/>
    </xf>
    <xf numFmtId="0" fontId="0" fillId="0" borderId="14" xfId="0" applyFont="1" applyBorder="1" applyAlignment="1" applyProtection="1">
      <alignment horizontal="center"/>
      <protection hidden="1" locked="0"/>
    </xf>
    <xf numFmtId="0" fontId="0" fillId="0" borderId="25" xfId="0" applyFont="1" applyBorder="1" applyAlignment="1" applyProtection="1">
      <alignment horizontal="center"/>
      <protection hidden="1" locked="0"/>
    </xf>
    <xf numFmtId="0" fontId="0" fillId="0" borderId="18" xfId="0" applyFont="1" applyBorder="1" applyAlignment="1" applyProtection="1">
      <alignment horizontal="center"/>
      <protection hidden="1" locked="0"/>
    </xf>
    <xf numFmtId="0" fontId="0" fillId="0" borderId="15" xfId="0" applyFont="1" applyBorder="1" applyAlignment="1" applyProtection="1">
      <alignment horizontal="center"/>
      <protection hidden="1" locked="0"/>
    </xf>
    <xf numFmtId="0" fontId="0" fillId="0" borderId="23" xfId="0" applyFont="1" applyBorder="1" applyAlignment="1" applyProtection="1">
      <alignment horizontal="center"/>
      <protection hidden="1" locked="0"/>
    </xf>
    <xf numFmtId="0" fontId="0" fillId="0" borderId="43" xfId="0" applyFont="1" applyBorder="1" applyAlignment="1" applyProtection="1">
      <alignment horizontal="center"/>
      <protection hidden="1" locked="0"/>
    </xf>
    <xf numFmtId="0" fontId="0" fillId="0" borderId="42" xfId="0" applyFont="1" applyBorder="1" applyAlignment="1" applyProtection="1">
      <alignment horizontal="center"/>
      <protection hidden="1" locked="0"/>
    </xf>
    <xf numFmtId="0" fontId="0" fillId="0" borderId="37" xfId="0" applyFont="1" applyBorder="1" applyAlignment="1" applyProtection="1">
      <alignment horizontal="left"/>
      <protection hidden="1"/>
    </xf>
    <xf numFmtId="0" fontId="0" fillId="0" borderId="33" xfId="0" applyFont="1" applyBorder="1" applyAlignment="1" applyProtection="1">
      <alignment horizontal="left"/>
      <protection hidden="1"/>
    </xf>
    <xf numFmtId="0" fontId="0" fillId="0" borderId="13" xfId="0" applyFont="1" applyBorder="1" applyAlignment="1" applyProtection="1">
      <alignment horizontal="left"/>
      <protection hidden="1"/>
    </xf>
    <xf numFmtId="0" fontId="0" fillId="0" borderId="35" xfId="0" applyFont="1" applyBorder="1" applyAlignment="1" applyProtection="1">
      <alignment horizontal="left"/>
      <protection hidden="1"/>
    </xf>
    <xf numFmtId="0" fontId="0" fillId="0" borderId="36" xfId="0" applyFont="1" applyBorder="1" applyAlignment="1" applyProtection="1">
      <alignment horizontal="left"/>
      <protection hidden="1"/>
    </xf>
    <xf numFmtId="0" fontId="0" fillId="0" borderId="43" xfId="0" applyFont="1" applyBorder="1" applyAlignment="1" applyProtection="1">
      <alignment horizontal="left"/>
      <protection hidden="1"/>
    </xf>
    <xf numFmtId="0" fontId="0" fillId="0" borderId="15" xfId="0" applyFont="1" applyBorder="1" applyAlignment="1" applyProtection="1">
      <alignment horizontal="left"/>
      <protection hidden="1"/>
    </xf>
    <xf numFmtId="0" fontId="7" fillId="0" borderId="37" xfId="0" applyFont="1" applyBorder="1" applyAlignment="1" applyProtection="1">
      <alignment horizontal="center"/>
      <protection hidden="1"/>
    </xf>
    <xf numFmtId="0" fontId="7" fillId="0" borderId="12" xfId="0" applyFont="1" applyBorder="1" applyAlignment="1" applyProtection="1">
      <alignment horizontal="center"/>
      <protection hidden="1"/>
    </xf>
    <xf numFmtId="0" fontId="7" fillId="0" borderId="36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0" fontId="7" fillId="0" borderId="13" xfId="0" applyFont="1" applyBorder="1" applyAlignment="1" applyProtection="1">
      <alignment horizontal="center"/>
      <protection hidden="1"/>
    </xf>
    <xf numFmtId="0" fontId="7" fillId="0" borderId="35" xfId="0" applyFont="1" applyBorder="1" applyAlignment="1" applyProtection="1">
      <alignment horizontal="center"/>
      <protection hidden="1"/>
    </xf>
    <xf numFmtId="172" fontId="7" fillId="0" borderId="44" xfId="0" applyNumberFormat="1" applyFont="1" applyBorder="1" applyAlignment="1" applyProtection="1">
      <alignment horizontal="center"/>
      <protection hidden="1"/>
    </xf>
    <xf numFmtId="172" fontId="7" fillId="0" borderId="45" xfId="0" applyNumberFormat="1" applyFont="1" applyBorder="1" applyAlignment="1" applyProtection="1">
      <alignment horizontal="center"/>
      <protection hidden="1"/>
    </xf>
    <xf numFmtId="0" fontId="7" fillId="0" borderId="37" xfId="0" applyFont="1" applyBorder="1" applyAlignment="1" applyProtection="1">
      <alignment horizontal="center"/>
      <protection hidden="1" locked="0"/>
    </xf>
    <xf numFmtId="0" fontId="7" fillId="0" borderId="12" xfId="0" applyFont="1" applyBorder="1" applyAlignment="1" applyProtection="1">
      <alignment horizontal="center"/>
      <protection hidden="1" locked="0"/>
    </xf>
    <xf numFmtId="0" fontId="7" fillId="0" borderId="36" xfId="0" applyFont="1" applyBorder="1" applyAlignment="1" applyProtection="1">
      <alignment horizontal="center"/>
      <protection hidden="1" locked="0"/>
    </xf>
    <xf numFmtId="0" fontId="0" fillId="0" borderId="46" xfId="0" applyFont="1" applyBorder="1" applyAlignment="1" applyProtection="1">
      <alignment horizontal="left"/>
      <protection hidden="1"/>
    </xf>
    <xf numFmtId="0" fontId="0" fillId="0" borderId="47" xfId="0" applyFont="1" applyBorder="1" applyAlignment="1" applyProtection="1">
      <alignment horizontal="left"/>
      <protection hidden="1"/>
    </xf>
    <xf numFmtId="172" fontId="7" fillId="0" borderId="42" xfId="0" applyNumberFormat="1" applyFont="1" applyBorder="1" applyAlignment="1" applyProtection="1">
      <alignment horizontal="center"/>
      <protection hidden="1"/>
    </xf>
    <xf numFmtId="172" fontId="7" fillId="0" borderId="14" xfId="0" applyNumberFormat="1" applyFont="1" applyBorder="1" applyAlignment="1" applyProtection="1">
      <alignment horizontal="center"/>
      <protection hidden="1"/>
    </xf>
    <xf numFmtId="172" fontId="7" fillId="0" borderId="47" xfId="0" applyNumberFormat="1" applyFont="1" applyBorder="1" applyAlignment="1" applyProtection="1">
      <alignment horizontal="center"/>
      <protection hidden="1"/>
    </xf>
    <xf numFmtId="0" fontId="0" fillId="0" borderId="17" xfId="0" applyFont="1" applyBorder="1" applyAlignment="1" applyProtection="1">
      <alignment horizontal="center"/>
      <protection hidden="1"/>
    </xf>
    <xf numFmtId="0" fontId="0" fillId="0" borderId="35" xfId="0" applyFont="1" applyBorder="1" applyAlignment="1" applyProtection="1">
      <alignment horizontal="center"/>
      <protection hidden="1"/>
    </xf>
    <xf numFmtId="0" fontId="0" fillId="0" borderId="47" xfId="0" applyFont="1" applyBorder="1" applyAlignment="1" applyProtection="1">
      <alignment horizontal="center"/>
      <protection hidden="1"/>
    </xf>
    <xf numFmtId="0" fontId="0" fillId="0" borderId="22" xfId="0" applyFont="1" applyBorder="1" applyAlignment="1" applyProtection="1">
      <alignment horizontal="center"/>
      <protection hidden="1"/>
    </xf>
    <xf numFmtId="0" fontId="0" fillId="0" borderId="46" xfId="0" applyFont="1" applyBorder="1" applyAlignment="1" applyProtection="1">
      <alignment horizontal="center"/>
      <protection hidden="1"/>
    </xf>
    <xf numFmtId="172" fontId="7" fillId="0" borderId="37" xfId="0" applyNumberFormat="1" applyFont="1" applyBorder="1" applyAlignment="1" applyProtection="1">
      <alignment horizontal="center"/>
      <protection hidden="1"/>
    </xf>
    <xf numFmtId="172" fontId="7" fillId="0" borderId="12" xfId="0" applyNumberFormat="1" applyFont="1" applyBorder="1" applyAlignment="1" applyProtection="1">
      <alignment horizontal="center"/>
      <protection hidden="1"/>
    </xf>
    <xf numFmtId="172" fontId="7" fillId="0" borderId="36" xfId="0" applyNumberFormat="1" applyFont="1" applyBorder="1" applyAlignment="1" applyProtection="1">
      <alignment horizontal="center"/>
      <protection hidden="1"/>
    </xf>
    <xf numFmtId="172" fontId="7" fillId="0" borderId="33" xfId="0" applyNumberFormat="1" applyFont="1" applyBorder="1" applyAlignment="1" applyProtection="1">
      <alignment horizontal="center"/>
      <protection hidden="1"/>
    </xf>
    <xf numFmtId="172" fontId="7" fillId="0" borderId="13" xfId="0" applyNumberFormat="1" applyFont="1" applyBorder="1" applyAlignment="1" applyProtection="1">
      <alignment horizontal="center"/>
      <protection hidden="1"/>
    </xf>
    <xf numFmtId="172" fontId="7" fillId="0" borderId="35" xfId="0" applyNumberFormat="1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 locked="0"/>
    </xf>
    <xf numFmtId="0" fontId="7" fillId="0" borderId="13" xfId="0" applyFont="1" applyBorder="1" applyAlignment="1" applyProtection="1">
      <alignment horizontal="center"/>
      <protection hidden="1" locked="0"/>
    </xf>
    <xf numFmtId="0" fontId="7" fillId="0" borderId="35" xfId="0" applyFont="1" applyBorder="1" applyAlignment="1" applyProtection="1">
      <alignment horizontal="center"/>
      <protection hidden="1" locked="0"/>
    </xf>
    <xf numFmtId="0" fontId="0" fillId="0" borderId="36" xfId="0" applyFont="1" applyBorder="1" applyAlignment="1" applyProtection="1">
      <alignment horizontal="center"/>
      <protection hidden="1"/>
    </xf>
    <xf numFmtId="0" fontId="7" fillId="0" borderId="42" xfId="0" applyFont="1" applyBorder="1" applyAlignment="1" applyProtection="1">
      <alignment horizontal="center"/>
      <protection hidden="1" locked="0"/>
    </xf>
    <xf numFmtId="0" fontId="7" fillId="0" borderId="14" xfId="0" applyFont="1" applyBorder="1" applyAlignment="1" applyProtection="1">
      <alignment horizontal="center"/>
      <protection hidden="1" locked="0"/>
    </xf>
    <xf numFmtId="0" fontId="7" fillId="0" borderId="47" xfId="0" applyFont="1" applyBorder="1" applyAlignment="1" applyProtection="1">
      <alignment horizontal="center"/>
      <protection hidden="1" locked="0"/>
    </xf>
    <xf numFmtId="0" fontId="7" fillId="0" borderId="43" xfId="0" applyFont="1" applyBorder="1" applyAlignment="1" applyProtection="1">
      <alignment horizontal="center"/>
      <protection hidden="1" locked="0"/>
    </xf>
    <xf numFmtId="0" fontId="7" fillId="0" borderId="15" xfId="0" applyFont="1" applyBorder="1" applyAlignment="1" applyProtection="1">
      <alignment horizontal="center"/>
      <protection hidden="1" locked="0"/>
    </xf>
    <xf numFmtId="0" fontId="7" fillId="0" borderId="46" xfId="0" applyFont="1" applyBorder="1" applyAlignment="1" applyProtection="1">
      <alignment horizontal="center"/>
      <protection hidden="1" locked="0"/>
    </xf>
    <xf numFmtId="0" fontId="9" fillId="18" borderId="21" xfId="0" applyFont="1" applyFill="1" applyBorder="1" applyAlignment="1" applyProtection="1">
      <alignment horizontal="center"/>
      <protection hidden="1"/>
    </xf>
    <xf numFmtId="0" fontId="9" fillId="18" borderId="10" xfId="0" applyFont="1" applyFill="1" applyBorder="1" applyAlignment="1" applyProtection="1">
      <alignment horizontal="center"/>
      <protection hidden="1"/>
    </xf>
    <xf numFmtId="0" fontId="9" fillId="18" borderId="11" xfId="0" applyFont="1" applyFill="1" applyBorder="1" applyAlignment="1" applyProtection="1">
      <alignment horizontal="center"/>
      <protection hidden="1"/>
    </xf>
    <xf numFmtId="0" fontId="0" fillId="0" borderId="28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29" xfId="0" applyBorder="1" applyAlignment="1" applyProtection="1">
      <alignment horizontal="center"/>
      <protection hidden="1"/>
    </xf>
    <xf numFmtId="0" fontId="0" fillId="0" borderId="24" xfId="0" applyFont="1" applyBorder="1" applyAlignment="1" applyProtection="1">
      <alignment horizontal="left"/>
      <protection hidden="1"/>
    </xf>
    <xf numFmtId="0" fontId="0" fillId="0" borderId="14" xfId="0" applyFont="1" applyBorder="1" applyAlignment="1" applyProtection="1">
      <alignment horizontal="left"/>
      <protection hidden="1"/>
    </xf>
    <xf numFmtId="0" fontId="0" fillId="0" borderId="25" xfId="0" applyFont="1" applyBorder="1" applyAlignment="1" applyProtection="1">
      <alignment horizontal="left"/>
      <protection hidden="1"/>
    </xf>
    <xf numFmtId="0" fontId="0" fillId="0" borderId="26" xfId="0" applyFont="1" applyBorder="1" applyAlignment="1" applyProtection="1">
      <alignment horizontal="center"/>
      <protection hidden="1"/>
    </xf>
    <xf numFmtId="0" fontId="9" fillId="35" borderId="10" xfId="0" applyFont="1" applyFill="1" applyBorder="1" applyAlignment="1" applyProtection="1">
      <alignment horizontal="center"/>
      <protection hidden="1"/>
    </xf>
    <xf numFmtId="0" fontId="9" fillId="35" borderId="11" xfId="0" applyFont="1" applyFill="1" applyBorder="1" applyAlignment="1" applyProtection="1">
      <alignment horizontal="center"/>
      <protection hidden="1"/>
    </xf>
    <xf numFmtId="0" fontId="0" fillId="0" borderId="13" xfId="0" applyFont="1" applyBorder="1" applyAlignment="1" applyProtection="1">
      <alignment horizontal="center"/>
      <protection hidden="1"/>
    </xf>
    <xf numFmtId="0" fontId="0" fillId="0" borderId="18" xfId="0" applyFont="1" applyBorder="1" applyAlignment="1" applyProtection="1">
      <alignment horizontal="center"/>
      <protection hidden="1"/>
    </xf>
    <xf numFmtId="0" fontId="0" fillId="0" borderId="48" xfId="0" applyFont="1" applyBorder="1" applyAlignment="1" applyProtection="1">
      <alignment horizontal="center"/>
      <protection hidden="1"/>
    </xf>
    <xf numFmtId="0" fontId="0" fillId="0" borderId="19" xfId="0" applyFont="1" applyBorder="1" applyAlignment="1" applyProtection="1">
      <alignment horizontal="center"/>
      <protection hidden="1"/>
    </xf>
    <xf numFmtId="0" fontId="0" fillId="0" borderId="32" xfId="0" applyFont="1" applyBorder="1" applyAlignment="1" applyProtection="1">
      <alignment horizontal="center"/>
      <protection hidden="1"/>
    </xf>
    <xf numFmtId="0" fontId="0" fillId="0" borderId="49" xfId="0" applyFont="1" applyBorder="1" applyAlignment="1" applyProtection="1">
      <alignment horizontal="center"/>
      <protection hidden="1"/>
    </xf>
    <xf numFmtId="0" fontId="0" fillId="0" borderId="17" xfId="0" applyFont="1" applyBorder="1" applyAlignment="1" applyProtection="1">
      <alignment horizontal="center"/>
      <protection hidden="1"/>
    </xf>
    <xf numFmtId="0" fontId="0" fillId="0" borderId="17" xfId="0" applyFont="1" applyBorder="1" applyAlignment="1" applyProtection="1">
      <alignment horizontal="left"/>
      <protection hidden="1"/>
    </xf>
    <xf numFmtId="0" fontId="0" fillId="0" borderId="13" xfId="0" applyFont="1" applyBorder="1" applyAlignment="1" applyProtection="1">
      <alignment horizontal="left"/>
      <protection hidden="1"/>
    </xf>
    <xf numFmtId="172" fontId="7" fillId="0" borderId="43" xfId="0" applyNumberFormat="1" applyFont="1" applyBorder="1" applyAlignment="1" applyProtection="1">
      <alignment horizontal="center"/>
      <protection hidden="1"/>
    </xf>
    <xf numFmtId="172" fontId="7" fillId="0" borderId="15" xfId="0" applyNumberFormat="1" applyFont="1" applyBorder="1" applyAlignment="1" applyProtection="1">
      <alignment horizontal="center"/>
      <protection hidden="1"/>
    </xf>
    <xf numFmtId="172" fontId="7" fillId="0" borderId="46" xfId="0" applyNumberFormat="1" applyFont="1" applyBorder="1" applyAlignment="1" applyProtection="1">
      <alignment horizontal="center"/>
      <protection hidden="1"/>
    </xf>
    <xf numFmtId="0" fontId="7" fillId="0" borderId="42" xfId="0" applyFont="1" applyBorder="1" applyAlignment="1" applyProtection="1">
      <alignment horizontal="center"/>
      <protection hidden="1"/>
    </xf>
    <xf numFmtId="0" fontId="7" fillId="0" borderId="14" xfId="0" applyFont="1" applyBorder="1" applyAlignment="1" applyProtection="1">
      <alignment horizontal="center"/>
      <protection hidden="1"/>
    </xf>
    <xf numFmtId="0" fontId="7" fillId="0" borderId="47" xfId="0" applyFont="1" applyBorder="1" applyAlignment="1" applyProtection="1">
      <alignment horizontal="center"/>
      <protection hidden="1"/>
    </xf>
    <xf numFmtId="0" fontId="7" fillId="0" borderId="43" xfId="0" applyFont="1" applyBorder="1" applyAlignment="1" applyProtection="1">
      <alignment horizontal="center"/>
      <protection hidden="1"/>
    </xf>
    <xf numFmtId="0" fontId="7" fillId="0" borderId="15" xfId="0" applyFont="1" applyBorder="1" applyAlignment="1" applyProtection="1">
      <alignment horizontal="center"/>
      <protection hidden="1"/>
    </xf>
    <xf numFmtId="0" fontId="7" fillId="0" borderId="46" xfId="0" applyFont="1" applyBorder="1" applyAlignment="1" applyProtection="1">
      <alignment horizontal="center"/>
      <protection hidden="1"/>
    </xf>
    <xf numFmtId="0" fontId="1" fillId="0" borderId="28" xfId="0" applyFont="1" applyBorder="1" applyAlignment="1" applyProtection="1">
      <alignment horizontal="center"/>
      <protection hidden="1" locked="0"/>
    </xf>
    <xf numFmtId="0" fontId="1" fillId="0" borderId="12" xfId="0" applyFont="1" applyBorder="1" applyAlignment="1" applyProtection="1">
      <alignment horizontal="center"/>
      <protection hidden="1" locked="0"/>
    </xf>
    <xf numFmtId="0" fontId="1" fillId="0" borderId="29" xfId="0" applyFont="1" applyBorder="1" applyAlignment="1" applyProtection="1">
      <alignment horizontal="center"/>
      <protection hidden="1" locked="0"/>
    </xf>
    <xf numFmtId="0" fontId="1" fillId="0" borderId="26" xfId="0" applyFont="1" applyBorder="1" applyAlignment="1" applyProtection="1">
      <alignment horizontal="center"/>
      <protection hidden="1" locked="0"/>
    </xf>
    <xf numFmtId="0" fontId="1" fillId="0" borderId="16" xfId="0" applyFont="1" applyBorder="1" applyAlignment="1" applyProtection="1">
      <alignment horizontal="center"/>
      <protection hidden="1" locked="0"/>
    </xf>
    <xf numFmtId="0" fontId="1" fillId="0" borderId="27" xfId="0" applyFont="1" applyBorder="1" applyAlignment="1" applyProtection="1">
      <alignment horizontal="center"/>
      <protection hidden="1" locked="0"/>
    </xf>
    <xf numFmtId="0" fontId="1" fillId="0" borderId="17" xfId="0" applyFont="1" applyBorder="1" applyAlignment="1" applyProtection="1">
      <alignment horizontal="center"/>
      <protection hidden="1" locked="0"/>
    </xf>
    <xf numFmtId="0" fontId="1" fillId="0" borderId="13" xfId="0" applyFont="1" applyBorder="1" applyAlignment="1" applyProtection="1">
      <alignment horizontal="center"/>
      <protection hidden="1" locked="0"/>
    </xf>
    <xf numFmtId="0" fontId="1" fillId="0" borderId="18" xfId="0" applyFont="1" applyBorder="1" applyAlignment="1" applyProtection="1">
      <alignment horizontal="center"/>
      <protection hidden="1" locked="0"/>
    </xf>
    <xf numFmtId="172" fontId="1" fillId="0" borderId="21" xfId="0" applyNumberFormat="1" applyFont="1" applyBorder="1" applyAlignment="1" applyProtection="1">
      <alignment horizontal="center"/>
      <protection hidden="1" locked="0"/>
    </xf>
    <xf numFmtId="0" fontId="0" fillId="0" borderId="10" xfId="0" applyBorder="1" applyAlignment="1" applyProtection="1">
      <alignment/>
      <protection hidden="1" locked="0"/>
    </xf>
    <xf numFmtId="0" fontId="0" fillId="0" borderId="11" xfId="0" applyBorder="1" applyAlignment="1" applyProtection="1">
      <alignment/>
      <protection hidden="1" locked="0"/>
    </xf>
    <xf numFmtId="177" fontId="1" fillId="0" borderId="50" xfId="0" applyNumberFormat="1" applyFont="1" applyBorder="1" applyAlignment="1" applyProtection="1">
      <alignment horizontal="center"/>
      <protection hidden="1" locked="0"/>
    </xf>
    <xf numFmtId="177" fontId="0" fillId="0" borderId="50" xfId="0" applyNumberFormat="1" applyBorder="1" applyAlignment="1" applyProtection="1">
      <alignment/>
      <protection hidden="1" locked="0"/>
    </xf>
    <xf numFmtId="0" fontId="1" fillId="0" borderId="10" xfId="0" applyFont="1" applyBorder="1" applyAlignment="1" applyProtection="1">
      <alignment horizontal="left"/>
      <protection hidden="1"/>
    </xf>
    <xf numFmtId="0" fontId="1" fillId="0" borderId="11" xfId="0" applyFont="1" applyBorder="1" applyAlignment="1" applyProtection="1">
      <alignment horizontal="left"/>
      <protection hidden="1"/>
    </xf>
    <xf numFmtId="0" fontId="1" fillId="0" borderId="10" xfId="0" applyNumberFormat="1" applyFont="1" applyBorder="1" applyAlignment="1" applyProtection="1">
      <alignment horizontal="center"/>
      <protection hidden="1" locked="0"/>
    </xf>
    <xf numFmtId="0" fontId="1" fillId="0" borderId="10" xfId="0" applyNumberFormat="1" applyFont="1" applyBorder="1" applyAlignment="1" applyProtection="1">
      <alignment horizontal="center"/>
      <protection hidden="1"/>
    </xf>
    <xf numFmtId="0" fontId="9" fillId="35" borderId="30" xfId="0" applyFont="1" applyFill="1" applyBorder="1" applyAlignment="1" applyProtection="1">
      <alignment horizontal="center"/>
      <protection hidden="1"/>
    </xf>
    <xf numFmtId="0" fontId="9" fillId="35" borderId="20" xfId="0" applyFont="1" applyFill="1" applyBorder="1" applyAlignment="1" applyProtection="1">
      <alignment horizontal="center"/>
      <protection hidden="1"/>
    </xf>
    <xf numFmtId="0" fontId="9" fillId="35" borderId="31" xfId="0" applyFont="1" applyFill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center"/>
      <protection hidden="1"/>
    </xf>
    <xf numFmtId="0" fontId="0" fillId="0" borderId="52" xfId="0" applyFont="1" applyBorder="1" applyAlignment="1" applyProtection="1">
      <alignment horizontal="center"/>
      <protection hidden="1"/>
    </xf>
    <xf numFmtId="0" fontId="0" fillId="0" borderId="42" xfId="0" applyFont="1" applyBorder="1" applyAlignment="1" applyProtection="1">
      <alignment horizontal="center"/>
      <protection hidden="1"/>
    </xf>
    <xf numFmtId="0" fontId="0" fillId="0" borderId="53" xfId="0" applyFont="1" applyBorder="1" applyAlignment="1" applyProtection="1">
      <alignment horizontal="center"/>
      <protection hidden="1"/>
    </xf>
    <xf numFmtId="0" fontId="0" fillId="0" borderId="54" xfId="0" applyFont="1" applyBorder="1" applyAlignment="1" applyProtection="1">
      <alignment horizontal="center"/>
      <protection hidden="1"/>
    </xf>
    <xf numFmtId="0" fontId="0" fillId="0" borderId="55" xfId="0" applyFont="1" applyBorder="1" applyAlignment="1" applyProtection="1">
      <alignment horizontal="center"/>
      <protection hidden="1"/>
    </xf>
    <xf numFmtId="0" fontId="0" fillId="0" borderId="56" xfId="0" applyFont="1" applyBorder="1" applyAlignment="1" applyProtection="1">
      <alignment horizontal="center"/>
      <protection hidden="1"/>
    </xf>
    <xf numFmtId="0" fontId="0" fillId="0" borderId="37" xfId="0" applyFont="1" applyBorder="1" applyAlignment="1" applyProtection="1">
      <alignment horizontal="center"/>
      <protection hidden="1"/>
    </xf>
    <xf numFmtId="0" fontId="5" fillId="0" borderId="30" xfId="0" applyFont="1" applyBorder="1" applyAlignment="1" applyProtection="1">
      <alignment horizontal="center"/>
      <protection hidden="1"/>
    </xf>
    <xf numFmtId="0" fontId="5" fillId="0" borderId="20" xfId="0" applyFont="1" applyBorder="1" applyAlignment="1" applyProtection="1">
      <alignment horizontal="center"/>
      <protection hidden="1"/>
    </xf>
    <xf numFmtId="0" fontId="5" fillId="0" borderId="31" xfId="0" applyFont="1" applyBorder="1" applyAlignment="1" applyProtection="1">
      <alignment horizontal="center"/>
      <protection hidden="1"/>
    </xf>
    <xf numFmtId="0" fontId="1" fillId="0" borderId="57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58" xfId="0" applyFont="1" applyBorder="1" applyAlignment="1" applyProtection="1">
      <alignment horizontal="center"/>
      <protection hidden="1"/>
    </xf>
    <xf numFmtId="0" fontId="1" fillId="0" borderId="17" xfId="0" applyFont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1" fillId="0" borderId="18" xfId="0" applyFont="1" applyBorder="1" applyAlignment="1" applyProtection="1">
      <alignment horizontal="center"/>
      <protection hidden="1"/>
    </xf>
    <xf numFmtId="0" fontId="1" fillId="0" borderId="50" xfId="0" applyFont="1" applyBorder="1" applyAlignment="1" applyProtection="1">
      <alignment horizontal="left"/>
      <protection hidden="1"/>
    </xf>
    <xf numFmtId="0" fontId="0" fillId="0" borderId="50" xfId="0" applyBorder="1" applyAlignment="1" applyProtection="1">
      <alignment/>
      <protection hidden="1"/>
    </xf>
    <xf numFmtId="0" fontId="9" fillId="35" borderId="21" xfId="0" applyFont="1" applyFill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172" fontId="7" fillId="0" borderId="0" xfId="0" applyNumberFormat="1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9" fillId="0" borderId="0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172" fontId="7" fillId="0" borderId="0" xfId="0" applyNumberFormat="1" applyFont="1" applyFill="1" applyBorder="1" applyAlignment="1" applyProtection="1">
      <alignment horizontal="center"/>
      <protection hidden="1"/>
    </xf>
    <xf numFmtId="0" fontId="0" fillId="0" borderId="43" xfId="0" applyFont="1" applyBorder="1" applyAlignment="1" applyProtection="1">
      <alignment horizontal="left"/>
      <protection hidden="1"/>
    </xf>
    <xf numFmtId="0" fontId="0" fillId="0" borderId="15" xfId="0" applyFont="1" applyBorder="1" applyAlignment="1" applyProtection="1">
      <alignment horizontal="left"/>
      <protection hidden="1"/>
    </xf>
    <xf numFmtId="0" fontId="0" fillId="0" borderId="33" xfId="0" applyFont="1" applyBorder="1" applyAlignment="1" applyProtection="1">
      <alignment horizontal="left"/>
      <protection hidden="1"/>
    </xf>
    <xf numFmtId="0" fontId="0" fillId="0" borderId="15" xfId="0" applyFont="1" applyBorder="1" applyAlignment="1" applyProtection="1">
      <alignment horizontal="center"/>
      <protection hidden="1"/>
    </xf>
    <xf numFmtId="0" fontId="0" fillId="0" borderId="23" xfId="0" applyFont="1" applyBorder="1" applyAlignment="1" applyProtection="1">
      <alignment horizontal="center"/>
      <protection hidden="1"/>
    </xf>
    <xf numFmtId="0" fontId="0" fillId="0" borderId="26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27" xfId="0" applyBorder="1" applyAlignment="1" applyProtection="1">
      <alignment horizontal="center"/>
      <protection hidden="1"/>
    </xf>
    <xf numFmtId="0" fontId="0" fillId="0" borderId="18" xfId="0" applyFont="1" applyBorder="1" applyAlignment="1" applyProtection="1">
      <alignment horizontal="left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43" xfId="0" applyFont="1" applyBorder="1" applyAlignment="1" applyProtection="1">
      <alignment horizontal="center"/>
      <protection hidden="1"/>
    </xf>
    <xf numFmtId="0" fontId="0" fillId="0" borderId="59" xfId="0" applyFont="1" applyBorder="1" applyAlignment="1" applyProtection="1">
      <alignment horizontal="center"/>
      <protection hidden="1"/>
    </xf>
    <xf numFmtId="0" fontId="0" fillId="0" borderId="60" xfId="0" applyFont="1" applyBorder="1" applyAlignment="1" applyProtection="1">
      <alignment horizontal="center"/>
      <protection hidden="1"/>
    </xf>
    <xf numFmtId="0" fontId="0" fillId="0" borderId="33" xfId="0" applyFont="1" applyBorder="1" applyAlignment="1" applyProtection="1">
      <alignment horizontal="center"/>
      <protection hidden="1"/>
    </xf>
    <xf numFmtId="0" fontId="0" fillId="0" borderId="61" xfId="0" applyFont="1" applyBorder="1" applyAlignment="1" applyProtection="1">
      <alignment horizontal="center"/>
      <protection hidden="1"/>
    </xf>
    <xf numFmtId="0" fontId="6" fillId="0" borderId="22" xfId="0" applyFont="1" applyBorder="1" applyAlignment="1" applyProtection="1">
      <alignment/>
      <protection hidden="1"/>
    </xf>
    <xf numFmtId="0" fontId="6" fillId="0" borderId="15" xfId="0" applyFont="1" applyBorder="1" applyAlignment="1" applyProtection="1">
      <alignment/>
      <protection hidden="1"/>
    </xf>
    <xf numFmtId="0" fontId="6" fillId="0" borderId="23" xfId="0" applyFont="1" applyBorder="1" applyAlignment="1" applyProtection="1">
      <alignment/>
      <protection hidden="1"/>
    </xf>
    <xf numFmtId="0" fontId="0" fillId="0" borderId="21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1" xfId="0" applyFont="1" applyBorder="1" applyAlignment="1" applyProtection="1">
      <alignment horizontal="center"/>
      <protection hidden="1"/>
    </xf>
    <xf numFmtId="0" fontId="4" fillId="0" borderId="21" xfId="0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3" fillId="0" borderId="21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5" fillId="0" borderId="21" xfId="0" applyFont="1" applyBorder="1" applyAlignment="1" applyProtection="1">
      <alignment horizontal="center"/>
      <protection hidden="1"/>
    </xf>
    <xf numFmtId="0" fontId="5" fillId="0" borderId="10" xfId="0" applyFont="1" applyBorder="1" applyAlignment="1" applyProtection="1">
      <alignment horizontal="center"/>
      <protection hidden="1"/>
    </xf>
    <xf numFmtId="0" fontId="5" fillId="0" borderId="11" xfId="0" applyFont="1" applyBorder="1" applyAlignment="1" applyProtection="1">
      <alignment horizontal="center"/>
      <protection hidden="1"/>
    </xf>
    <xf numFmtId="0" fontId="1" fillId="0" borderId="28" xfId="0" applyFont="1" applyBorder="1" applyAlignment="1" applyProtection="1">
      <alignment horizontal="center"/>
      <protection hidden="1"/>
    </xf>
    <xf numFmtId="0" fontId="1" fillId="0" borderId="12" xfId="0" applyFont="1" applyBorder="1" applyAlignment="1" applyProtection="1">
      <alignment horizontal="center"/>
      <protection hidden="1"/>
    </xf>
    <xf numFmtId="0" fontId="1" fillId="0" borderId="29" xfId="0" applyFont="1" applyBorder="1" applyAlignment="1" applyProtection="1">
      <alignment horizontal="center"/>
      <protection hidden="1"/>
    </xf>
    <xf numFmtId="0" fontId="1" fillId="0" borderId="26" xfId="0" applyFont="1" applyBorder="1" applyAlignment="1" applyProtection="1">
      <alignment horizontal="center"/>
      <protection hidden="1"/>
    </xf>
    <xf numFmtId="0" fontId="1" fillId="0" borderId="16" xfId="0" applyFont="1" applyBorder="1" applyAlignment="1" applyProtection="1">
      <alignment horizontal="center"/>
      <protection hidden="1"/>
    </xf>
    <xf numFmtId="0" fontId="1" fillId="0" borderId="27" xfId="0" applyFont="1" applyBorder="1" applyAlignment="1" applyProtection="1">
      <alignment horizontal="center"/>
      <protection hidden="1"/>
    </xf>
    <xf numFmtId="177" fontId="1" fillId="0" borderId="50" xfId="0" applyNumberFormat="1" applyFont="1" applyBorder="1" applyAlignment="1" applyProtection="1">
      <alignment horizontal="center"/>
      <protection hidden="1"/>
    </xf>
    <xf numFmtId="177" fontId="0" fillId="0" borderId="50" xfId="0" applyNumberFormat="1" applyBorder="1" applyAlignment="1" applyProtection="1">
      <alignment/>
      <protection hidden="1"/>
    </xf>
    <xf numFmtId="172" fontId="1" fillId="0" borderId="21" xfId="0" applyNumberFormat="1" applyFont="1" applyBorder="1" applyAlignment="1" applyProtection="1">
      <alignment horizontal="center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1" fontId="1" fillId="0" borderId="10" xfId="0" applyNumberFormat="1" applyFont="1" applyBorder="1" applyAlignment="1" applyProtection="1">
      <alignment horizontal="center"/>
      <protection hidden="1"/>
    </xf>
    <xf numFmtId="0" fontId="0" fillId="0" borderId="37" xfId="0" applyFont="1" applyBorder="1" applyAlignment="1" applyProtection="1">
      <alignment horizontal="left"/>
      <protection hidden="1"/>
    </xf>
    <xf numFmtId="0" fontId="0" fillId="0" borderId="32" xfId="0" applyFont="1" applyBorder="1" applyAlignment="1" applyProtection="1">
      <alignment horizontal="left"/>
      <protection hidden="1"/>
    </xf>
    <xf numFmtId="0" fontId="0" fillId="0" borderId="32" xfId="0" applyFont="1" applyBorder="1" applyAlignment="1" applyProtection="1">
      <alignment horizontal="left"/>
      <protection hidden="1"/>
    </xf>
    <xf numFmtId="0" fontId="0" fillId="0" borderId="13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left"/>
      <protection hidden="1"/>
    </xf>
    <xf numFmtId="172" fontId="7" fillId="0" borderId="28" xfId="0" applyNumberFormat="1" applyFont="1" applyBorder="1" applyAlignment="1" applyProtection="1">
      <alignment horizontal="center"/>
      <protection hidden="1"/>
    </xf>
    <xf numFmtId="172" fontId="7" fillId="0" borderId="12" xfId="0" applyNumberFormat="1" applyFont="1" applyBorder="1" applyAlignment="1" applyProtection="1">
      <alignment horizontal="center"/>
      <protection hidden="1"/>
    </xf>
    <xf numFmtId="172" fontId="7" fillId="0" borderId="29" xfId="0" applyNumberFormat="1" applyFont="1" applyBorder="1" applyAlignment="1" applyProtection="1">
      <alignment horizontal="center"/>
      <protection hidden="1"/>
    </xf>
    <xf numFmtId="172" fontId="7" fillId="37" borderId="22" xfId="0" applyNumberFormat="1" applyFont="1" applyFill="1" applyBorder="1" applyAlignment="1" applyProtection="1">
      <alignment horizontal="center"/>
      <protection hidden="1"/>
    </xf>
    <xf numFmtId="172" fontId="7" fillId="37" borderId="15" xfId="0" applyNumberFormat="1" applyFont="1" applyFill="1" applyBorder="1" applyAlignment="1" applyProtection="1">
      <alignment horizontal="center"/>
      <protection hidden="1"/>
    </xf>
    <xf numFmtId="172" fontId="7" fillId="37" borderId="23" xfId="0" applyNumberFormat="1" applyFont="1" applyFill="1" applyBorder="1" applyAlignment="1" applyProtection="1">
      <alignment horizontal="center"/>
      <protection hidden="1"/>
    </xf>
    <xf numFmtId="172" fontId="7" fillId="37" borderId="17" xfId="0" applyNumberFormat="1" applyFont="1" applyFill="1" applyBorder="1" applyAlignment="1" applyProtection="1">
      <alignment horizontal="center"/>
      <protection hidden="1"/>
    </xf>
    <xf numFmtId="172" fontId="7" fillId="37" borderId="13" xfId="0" applyNumberFormat="1" applyFont="1" applyFill="1" applyBorder="1" applyAlignment="1" applyProtection="1">
      <alignment horizontal="center"/>
      <protection hidden="1"/>
    </xf>
    <xf numFmtId="172" fontId="7" fillId="37" borderId="18" xfId="0" applyNumberFormat="1" applyFont="1" applyFill="1" applyBorder="1" applyAlignment="1" applyProtection="1">
      <alignment horizontal="center"/>
      <protection hidden="1"/>
    </xf>
    <xf numFmtId="0" fontId="7" fillId="0" borderId="30" xfId="0" applyFont="1" applyBorder="1" applyAlignment="1" applyProtection="1">
      <alignment horizontal="center"/>
      <protection hidden="1"/>
    </xf>
    <xf numFmtId="0" fontId="7" fillId="0" borderId="20" xfId="0" applyFont="1" applyBorder="1" applyAlignment="1" applyProtection="1">
      <alignment horizontal="center"/>
      <protection hidden="1"/>
    </xf>
    <xf numFmtId="0" fontId="7" fillId="0" borderId="31" xfId="0" applyFont="1" applyBorder="1" applyAlignment="1" applyProtection="1">
      <alignment horizontal="center"/>
      <protection hidden="1"/>
    </xf>
    <xf numFmtId="0" fontId="0" fillId="0" borderId="20" xfId="0" applyFont="1" applyBorder="1" applyAlignment="1" applyProtection="1">
      <alignment horizontal="center"/>
      <protection hidden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39</xdr:col>
      <xdr:colOff>0</xdr:colOff>
      <xdr:row>44</xdr:row>
      <xdr:rowOff>9525</xdr:rowOff>
    </xdr:from>
    <xdr:to>
      <xdr:col>53</xdr:col>
      <xdr:colOff>104775</xdr:colOff>
      <xdr:row>45</xdr:row>
      <xdr:rowOff>76200</xdr:rowOff>
    </xdr:to>
    <xdr:pic>
      <xdr:nvPicPr>
        <xdr:cNvPr id="1" name="Sortier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10772775"/>
          <a:ext cx="17049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46</xdr:row>
      <xdr:rowOff>9525</xdr:rowOff>
    </xdr:from>
    <xdr:to>
      <xdr:col>53</xdr:col>
      <xdr:colOff>104775</xdr:colOff>
      <xdr:row>47</xdr:row>
      <xdr:rowOff>85725</xdr:rowOff>
    </xdr:to>
    <xdr:pic>
      <xdr:nvPicPr>
        <xdr:cNvPr id="2" name="Druck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57700" y="11239500"/>
          <a:ext cx="17049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2:CE75"/>
  <sheetViews>
    <sheetView tabSelected="1" zoomScalePageLayoutView="0" workbookViewId="0" topLeftCell="A31">
      <selection activeCell="BS53" sqref="BS53:BX57"/>
    </sheetView>
  </sheetViews>
  <sheetFormatPr defaultColWidth="1.7109375" defaultRowHeight="12.75"/>
  <cols>
    <col min="1" max="63" width="1.7109375" style="1" customWidth="1"/>
    <col min="64" max="64" width="0.85546875" style="1" customWidth="1"/>
    <col min="65" max="65" width="5.7109375" style="2" hidden="1" customWidth="1"/>
    <col min="66" max="66" width="6.7109375" style="2" hidden="1" customWidth="1"/>
    <col min="67" max="67" width="5.7109375" style="2" hidden="1" customWidth="1"/>
    <col min="68" max="68" width="7.00390625" style="2" hidden="1" customWidth="1"/>
    <col min="69" max="69" width="6.7109375" style="2" hidden="1" customWidth="1"/>
    <col min="70" max="70" width="5.7109375" style="2" hidden="1" customWidth="1"/>
    <col min="71" max="71" width="18.7109375" style="2" hidden="1" customWidth="1"/>
    <col min="72" max="76" width="5.7109375" style="2" hidden="1" customWidth="1"/>
    <col min="77" max="89" width="5.7109375" style="1" customWidth="1"/>
    <col min="90" max="16384" width="1.7109375" style="1" customWidth="1"/>
  </cols>
  <sheetData>
    <row r="1" ht="18.75" thickBot="1"/>
    <row r="2" spans="5:76" s="3" customFormat="1" ht="30.75" thickBot="1">
      <c r="E2" s="100" t="s">
        <v>0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</row>
    <row r="3" ht="18.75" thickBot="1"/>
    <row r="4" spans="5:76" s="3" customFormat="1" ht="30.75" thickBot="1">
      <c r="E4" s="103" t="s">
        <v>58</v>
      </c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5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</row>
    <row r="5" ht="18.75" thickBot="1">
      <c r="CE5" s="4"/>
    </row>
    <row r="6" spans="5:76" s="5" customFormat="1" ht="24" thickBot="1">
      <c r="E6" s="106" t="s">
        <v>59</v>
      </c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8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</row>
    <row r="7" ht="18.75" thickBot="1"/>
    <row r="8" spans="5:52" ht="23.25">
      <c r="E8" s="273" t="s">
        <v>52</v>
      </c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5"/>
      <c r="Q8" s="244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45"/>
      <c r="AK8" s="245"/>
      <c r="AL8" s="245"/>
      <c r="AM8" s="245"/>
      <c r="AN8" s="245"/>
      <c r="AO8" s="245"/>
      <c r="AP8" s="245"/>
      <c r="AQ8" s="245"/>
      <c r="AR8" s="245"/>
      <c r="AS8" s="245"/>
      <c r="AT8" s="245"/>
      <c r="AU8" s="245"/>
      <c r="AV8" s="245"/>
      <c r="AW8" s="245"/>
      <c r="AX8" s="245"/>
      <c r="AY8" s="245"/>
      <c r="AZ8" s="246"/>
    </row>
    <row r="9" spans="5:52" ht="18">
      <c r="E9" s="276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8"/>
      <c r="Q9" s="247"/>
      <c r="R9" s="248"/>
      <c r="S9" s="248"/>
      <c r="T9" s="248"/>
      <c r="U9" s="248"/>
      <c r="V9" s="248"/>
      <c r="W9" s="248"/>
      <c r="X9" s="248"/>
      <c r="Y9" s="248"/>
      <c r="Z9" s="248"/>
      <c r="AA9" s="248"/>
      <c r="AB9" s="248"/>
      <c r="AC9" s="248"/>
      <c r="AD9" s="248"/>
      <c r="AE9" s="248"/>
      <c r="AF9" s="248"/>
      <c r="AG9" s="248"/>
      <c r="AH9" s="248"/>
      <c r="AI9" s="248"/>
      <c r="AJ9" s="248"/>
      <c r="AK9" s="248"/>
      <c r="AL9" s="248"/>
      <c r="AM9" s="248"/>
      <c r="AN9" s="248"/>
      <c r="AO9" s="248"/>
      <c r="AP9" s="248"/>
      <c r="AQ9" s="248"/>
      <c r="AR9" s="248"/>
      <c r="AS9" s="248"/>
      <c r="AT9" s="248"/>
      <c r="AU9" s="248"/>
      <c r="AV9" s="248"/>
      <c r="AW9" s="248"/>
      <c r="AX9" s="248"/>
      <c r="AY9" s="248"/>
      <c r="AZ9" s="249"/>
    </row>
    <row r="10" spans="5:76" s="6" customFormat="1" ht="18.75" thickBot="1">
      <c r="E10" s="279"/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81"/>
      <c r="Q10" s="250"/>
      <c r="R10" s="251"/>
      <c r="S10" s="251"/>
      <c r="T10" s="251"/>
      <c r="U10" s="251"/>
      <c r="V10" s="251"/>
      <c r="W10" s="251"/>
      <c r="X10" s="251"/>
      <c r="Y10" s="251"/>
      <c r="Z10" s="251"/>
      <c r="AA10" s="251"/>
      <c r="AB10" s="251"/>
      <c r="AC10" s="251"/>
      <c r="AD10" s="251"/>
      <c r="AE10" s="251"/>
      <c r="AF10" s="251"/>
      <c r="AG10" s="251"/>
      <c r="AH10" s="251"/>
      <c r="AI10" s="251"/>
      <c r="AJ10" s="251"/>
      <c r="AK10" s="251"/>
      <c r="AL10" s="251"/>
      <c r="AM10" s="251"/>
      <c r="AN10" s="251"/>
      <c r="AO10" s="251"/>
      <c r="AP10" s="251"/>
      <c r="AQ10" s="251"/>
      <c r="AR10" s="251"/>
      <c r="AS10" s="251"/>
      <c r="AT10" s="251"/>
      <c r="AU10" s="251"/>
      <c r="AV10" s="251"/>
      <c r="AW10" s="251"/>
      <c r="AX10" s="251"/>
      <c r="AY10" s="251"/>
      <c r="AZ10" s="252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</row>
    <row r="11" ht="18.75" thickBot="1"/>
    <row r="12" spans="5:76" ht="18.75" thickBot="1">
      <c r="E12" s="282" t="s">
        <v>51</v>
      </c>
      <c r="F12" s="283"/>
      <c r="G12" s="283"/>
      <c r="H12" s="283"/>
      <c r="I12" s="283"/>
      <c r="J12" s="283"/>
      <c r="K12" s="283"/>
      <c r="L12" s="256">
        <v>40087</v>
      </c>
      <c r="M12" s="256"/>
      <c r="N12" s="256"/>
      <c r="O12" s="256"/>
      <c r="P12" s="256"/>
      <c r="Q12" s="256"/>
      <c r="R12" s="256"/>
      <c r="S12" s="256"/>
      <c r="T12" s="256"/>
      <c r="U12" s="257"/>
      <c r="V12" s="257"/>
      <c r="W12" s="257"/>
      <c r="X12" s="257"/>
      <c r="Y12" s="2"/>
      <c r="Z12" s="2"/>
      <c r="AA12" s="2"/>
      <c r="AB12" s="2"/>
      <c r="AC12" s="2"/>
      <c r="AD12" s="115" t="s">
        <v>35</v>
      </c>
      <c r="AE12" s="116"/>
      <c r="AF12" s="116"/>
      <c r="AG12" s="116"/>
      <c r="AH12" s="116"/>
      <c r="AI12" s="117"/>
      <c r="AJ12" s="253">
        <v>0.4166666666666667</v>
      </c>
      <c r="AK12" s="254"/>
      <c r="AL12" s="254"/>
      <c r="AM12" s="254"/>
      <c r="AN12" s="254"/>
      <c r="AO12" s="254"/>
      <c r="AP12" s="254"/>
      <c r="AQ12" s="255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</row>
    <row r="13" ht="18.75" thickBot="1"/>
    <row r="14" spans="5:76" ht="18.75" thickBot="1">
      <c r="E14" s="115" t="s">
        <v>36</v>
      </c>
      <c r="F14" s="116"/>
      <c r="G14" s="116"/>
      <c r="H14" s="116"/>
      <c r="I14" s="116"/>
      <c r="J14" s="116"/>
      <c r="K14" s="117"/>
      <c r="L14" s="260">
        <v>1</v>
      </c>
      <c r="M14" s="260"/>
      <c r="N14" s="261" t="s">
        <v>39</v>
      </c>
      <c r="O14" s="261"/>
      <c r="P14" s="118">
        <v>15</v>
      </c>
      <c r="Q14" s="118"/>
      <c r="R14" s="118"/>
      <c r="S14" s="118"/>
      <c r="T14" s="258" t="s">
        <v>38</v>
      </c>
      <c r="U14" s="258"/>
      <c r="V14" s="258"/>
      <c r="W14" s="258"/>
      <c r="X14" s="259"/>
      <c r="AD14" s="115" t="s">
        <v>37</v>
      </c>
      <c r="AE14" s="116"/>
      <c r="AF14" s="116"/>
      <c r="AG14" s="116"/>
      <c r="AH14" s="116"/>
      <c r="AI14" s="117"/>
      <c r="AJ14" s="118">
        <v>5</v>
      </c>
      <c r="AK14" s="118"/>
      <c r="AL14" s="118"/>
      <c r="AM14" s="118"/>
      <c r="AN14" s="8" t="s">
        <v>38</v>
      </c>
      <c r="AO14" s="8"/>
      <c r="AP14" s="8"/>
      <c r="AQ14" s="9"/>
      <c r="BA14" s="2">
        <f>L14*P14</f>
        <v>15</v>
      </c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1"/>
      <c r="BN14" s="10">
        <f>L14*BP14+BQ14</f>
        <v>0.013888888888888888</v>
      </c>
      <c r="BO14" s="1"/>
      <c r="BP14" s="10">
        <f>P14/1440</f>
        <v>0.010416666666666666</v>
      </c>
      <c r="BQ14" s="10">
        <f>AJ14/1440</f>
        <v>0.003472222222222222</v>
      </c>
      <c r="BR14" s="1"/>
      <c r="BS14" s="1"/>
      <c r="BT14" s="1"/>
      <c r="BU14" s="1"/>
      <c r="BV14" s="1"/>
      <c r="BW14" s="1"/>
      <c r="BX14" s="1"/>
    </row>
    <row r="15" ht="18.75" thickBot="1"/>
    <row r="16" spans="2:55" ht="18.75" thickBot="1">
      <c r="B16" s="109" t="s">
        <v>2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1"/>
      <c r="AD16" s="112" t="s">
        <v>3</v>
      </c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4"/>
    </row>
    <row r="17" spans="2:55" ht="18">
      <c r="B17" s="142" t="s">
        <v>4</v>
      </c>
      <c r="C17" s="143"/>
      <c r="D17" s="144" t="s">
        <v>8</v>
      </c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6"/>
      <c r="AD17" s="142" t="s">
        <v>4</v>
      </c>
      <c r="AE17" s="143"/>
      <c r="AF17" s="147" t="s">
        <v>12</v>
      </c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6"/>
    </row>
    <row r="18" spans="2:55" ht="18">
      <c r="B18" s="138" t="s">
        <v>5</v>
      </c>
      <c r="C18" s="139"/>
      <c r="D18" s="120" t="s">
        <v>9</v>
      </c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1"/>
      <c r="AD18" s="138" t="s">
        <v>5</v>
      </c>
      <c r="AE18" s="139"/>
      <c r="AF18" s="119" t="s">
        <v>13</v>
      </c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1"/>
    </row>
    <row r="19" spans="2:55" ht="18">
      <c r="B19" s="138" t="s">
        <v>6</v>
      </c>
      <c r="C19" s="139"/>
      <c r="D19" s="120" t="s">
        <v>10</v>
      </c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1"/>
      <c r="AD19" s="138" t="s">
        <v>6</v>
      </c>
      <c r="AE19" s="139"/>
      <c r="AF19" s="119" t="s">
        <v>14</v>
      </c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1"/>
    </row>
    <row r="20" spans="2:55" ht="18">
      <c r="B20" s="138" t="s">
        <v>7</v>
      </c>
      <c r="C20" s="139"/>
      <c r="D20" s="151" t="s">
        <v>11</v>
      </c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1"/>
      <c r="AD20" s="138" t="s">
        <v>7</v>
      </c>
      <c r="AE20" s="139"/>
      <c r="AF20" s="151" t="s">
        <v>15</v>
      </c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1"/>
    </row>
    <row r="21" spans="2:55" ht="18.75" thickBot="1">
      <c r="B21" s="140" t="s">
        <v>55</v>
      </c>
      <c r="C21" s="141"/>
      <c r="D21" s="150" t="s">
        <v>56</v>
      </c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7"/>
      <c r="AD21" s="140" t="s">
        <v>55</v>
      </c>
      <c r="AE21" s="141"/>
      <c r="AF21" s="135" t="s">
        <v>57</v>
      </c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7"/>
    </row>
    <row r="22" ht="18.75" thickBot="1"/>
    <row r="23" spans="2:68" ht="18.75" thickBot="1">
      <c r="B23" s="148" t="s">
        <v>16</v>
      </c>
      <c r="C23" s="149"/>
      <c r="D23" s="149" t="s">
        <v>17</v>
      </c>
      <c r="E23" s="149"/>
      <c r="F23" s="149"/>
      <c r="G23" s="149"/>
      <c r="H23" s="149" t="s">
        <v>33</v>
      </c>
      <c r="I23" s="149"/>
      <c r="J23" s="149"/>
      <c r="K23" s="149" t="s">
        <v>1</v>
      </c>
      <c r="L23" s="149"/>
      <c r="M23" s="149"/>
      <c r="N23" s="149"/>
      <c r="O23" s="149"/>
      <c r="P23" s="149" t="s">
        <v>23</v>
      </c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52" t="s">
        <v>18</v>
      </c>
      <c r="AZ23" s="149"/>
      <c r="BA23" s="149"/>
      <c r="BB23" s="149"/>
      <c r="BC23" s="153"/>
      <c r="BD23" s="52" t="s">
        <v>60</v>
      </c>
      <c r="BE23" s="53"/>
      <c r="BF23" s="53"/>
      <c r="BG23" s="53"/>
      <c r="BH23" s="54"/>
      <c r="BM23" s="2" t="s">
        <v>24</v>
      </c>
      <c r="BN23" s="2" t="s">
        <v>25</v>
      </c>
      <c r="BO23" s="2" t="s">
        <v>26</v>
      </c>
      <c r="BP23" s="2" t="s">
        <v>27</v>
      </c>
    </row>
    <row r="24" spans="2:68" ht="18">
      <c r="B24" s="122">
        <v>1</v>
      </c>
      <c r="C24" s="207"/>
      <c r="D24" s="185">
        <v>1</v>
      </c>
      <c r="E24" s="186"/>
      <c r="F24" s="186"/>
      <c r="G24" s="187"/>
      <c r="H24" s="177" t="s">
        <v>21</v>
      </c>
      <c r="I24" s="178"/>
      <c r="J24" s="179"/>
      <c r="K24" s="198">
        <f>IF((BD24=""),AJ12,BD24)</f>
        <v>0.4166666666666667</v>
      </c>
      <c r="L24" s="199"/>
      <c r="M24" s="199"/>
      <c r="N24" s="199"/>
      <c r="O24" s="200"/>
      <c r="P24" s="170" t="str">
        <f>D17</f>
        <v>Mannschaft A1</v>
      </c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11" t="s">
        <v>20</v>
      </c>
      <c r="AH24" s="155" t="str">
        <f>D18</f>
        <v>Mannschaft A2</v>
      </c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5"/>
      <c r="AX24" s="174"/>
      <c r="AY24" s="158"/>
      <c r="AZ24" s="159"/>
      <c r="BA24" s="12" t="s">
        <v>19</v>
      </c>
      <c r="BB24" s="159"/>
      <c r="BC24" s="162"/>
      <c r="BD24" s="55"/>
      <c r="BE24" s="56"/>
      <c r="BF24" s="56"/>
      <c r="BG24" s="56"/>
      <c r="BH24" s="57"/>
      <c r="BM24" s="2">
        <f>AY24-BB24</f>
        <v>0</v>
      </c>
      <c r="BN24" s="2">
        <f>IF((OR(AY24="",BB24="")),0,IF(BM24&lt;0,0)+IF(BM24=0,1)+IF(BM24&gt;0,3))</f>
        <v>0</v>
      </c>
      <c r="BO24" s="2">
        <f>IF((OR(AY24="",BB24="")),0,IF(BM24&lt;0,3)+IF(BM24=0,1)+IF(BM24&gt;0,0))</f>
        <v>0</v>
      </c>
      <c r="BP24" s="2">
        <f>IF((OR(AY24="",BB24="")),0,1)</f>
        <v>0</v>
      </c>
    </row>
    <row r="25" spans="2:68" ht="18.75" thickBot="1">
      <c r="B25" s="193">
        <v>2</v>
      </c>
      <c r="C25" s="194"/>
      <c r="D25" s="204">
        <v>2</v>
      </c>
      <c r="E25" s="205"/>
      <c r="F25" s="205"/>
      <c r="G25" s="206"/>
      <c r="H25" s="180" t="s">
        <v>21</v>
      </c>
      <c r="I25" s="181"/>
      <c r="J25" s="182"/>
      <c r="K25" s="201">
        <f>IF((BD24=""),AJ12,BD24)</f>
        <v>0.4166666666666667</v>
      </c>
      <c r="L25" s="202"/>
      <c r="M25" s="202"/>
      <c r="N25" s="202"/>
      <c r="O25" s="203"/>
      <c r="P25" s="171" t="str">
        <f>D20</f>
        <v>Mannschaft A4</v>
      </c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3" t="s">
        <v>20</v>
      </c>
      <c r="AH25" s="172" t="str">
        <f>D19</f>
        <v>Mannschaft A3</v>
      </c>
      <c r="AI25" s="172"/>
      <c r="AJ25" s="172"/>
      <c r="AK25" s="172"/>
      <c r="AL25" s="172"/>
      <c r="AM25" s="172"/>
      <c r="AN25" s="172"/>
      <c r="AO25" s="172"/>
      <c r="AP25" s="172"/>
      <c r="AQ25" s="172"/>
      <c r="AR25" s="172"/>
      <c r="AS25" s="172"/>
      <c r="AT25" s="172"/>
      <c r="AU25" s="172"/>
      <c r="AV25" s="172"/>
      <c r="AW25" s="172"/>
      <c r="AX25" s="173"/>
      <c r="AY25" s="160"/>
      <c r="AZ25" s="161"/>
      <c r="BA25" s="14" t="s">
        <v>19</v>
      </c>
      <c r="BB25" s="161"/>
      <c r="BC25" s="165"/>
      <c r="BD25" s="43"/>
      <c r="BE25" s="44"/>
      <c r="BF25" s="44"/>
      <c r="BG25" s="44"/>
      <c r="BH25" s="45"/>
      <c r="BM25" s="2">
        <f aca="true" t="shared" si="0" ref="BM25:BM43">AY25-BB25</f>
        <v>0</v>
      </c>
      <c r="BN25" s="2">
        <f aca="true" t="shared" si="1" ref="BN25:BN43">IF((OR(AY25="",BB25="")),0,IF(BM25&lt;0,0)+IF(BM25=0,1)+IF(BM25&gt;0,3))</f>
        <v>0</v>
      </c>
      <c r="BO25" s="2">
        <f aca="true" t="shared" si="2" ref="BO25:BO43">IF((OR(AY25="",BB25="")),0,IF(BM25&lt;0,3)+IF(BM25=0,1)+IF(BM25&gt;0,0))</f>
        <v>0</v>
      </c>
      <c r="BP25" s="2">
        <f aca="true" t="shared" si="3" ref="BP25:BP43">IF((OR(AY25="",BB25="")),0,1)</f>
        <v>0</v>
      </c>
    </row>
    <row r="26" spans="2:68" ht="18">
      <c r="B26" s="122">
        <v>3</v>
      </c>
      <c r="C26" s="207"/>
      <c r="D26" s="185">
        <v>1</v>
      </c>
      <c r="E26" s="186"/>
      <c r="F26" s="186"/>
      <c r="G26" s="187"/>
      <c r="H26" s="177" t="s">
        <v>22</v>
      </c>
      <c r="I26" s="178"/>
      <c r="J26" s="179"/>
      <c r="K26" s="198">
        <f>IF((BD26=""),K24+BN14,BD26)</f>
        <v>0.4305555555555556</v>
      </c>
      <c r="L26" s="199"/>
      <c r="M26" s="199"/>
      <c r="N26" s="199"/>
      <c r="O26" s="200"/>
      <c r="P26" s="154" t="str">
        <f>AF17</f>
        <v>Mannschaft B1</v>
      </c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1" t="s">
        <v>20</v>
      </c>
      <c r="AH26" s="155" t="str">
        <f>AF18</f>
        <v>Mannschaft B2</v>
      </c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74"/>
      <c r="AY26" s="158"/>
      <c r="AZ26" s="159"/>
      <c r="BA26" s="12" t="s">
        <v>19</v>
      </c>
      <c r="BB26" s="159"/>
      <c r="BC26" s="162"/>
      <c r="BD26" s="40"/>
      <c r="BE26" s="41"/>
      <c r="BF26" s="41"/>
      <c r="BG26" s="41"/>
      <c r="BH26" s="42"/>
      <c r="BM26" s="2">
        <f t="shared" si="0"/>
        <v>0</v>
      </c>
      <c r="BN26" s="2">
        <f t="shared" si="1"/>
        <v>0</v>
      </c>
      <c r="BO26" s="2">
        <f t="shared" si="2"/>
        <v>0</v>
      </c>
      <c r="BP26" s="2">
        <f t="shared" si="3"/>
        <v>0</v>
      </c>
    </row>
    <row r="27" spans="2:68" ht="18.75" thickBot="1">
      <c r="B27" s="193">
        <v>4</v>
      </c>
      <c r="C27" s="194"/>
      <c r="D27" s="204">
        <v>2</v>
      </c>
      <c r="E27" s="205"/>
      <c r="F27" s="205"/>
      <c r="G27" s="206"/>
      <c r="H27" s="180" t="s">
        <v>22</v>
      </c>
      <c r="I27" s="181"/>
      <c r="J27" s="182"/>
      <c r="K27" s="201">
        <f>IF((BD26=""),K25+BN14,BD26)</f>
        <v>0.4305555555555556</v>
      </c>
      <c r="L27" s="202"/>
      <c r="M27" s="202"/>
      <c r="N27" s="202"/>
      <c r="O27" s="203"/>
      <c r="P27" s="171" t="str">
        <f>AF20</f>
        <v>Mannschaft B4</v>
      </c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3" t="s">
        <v>20</v>
      </c>
      <c r="AH27" s="172" t="str">
        <f>AF19</f>
        <v>Mannschaft B3</v>
      </c>
      <c r="AI27" s="172"/>
      <c r="AJ27" s="172"/>
      <c r="AK27" s="172"/>
      <c r="AL27" s="172"/>
      <c r="AM27" s="172"/>
      <c r="AN27" s="172"/>
      <c r="AO27" s="172"/>
      <c r="AP27" s="172"/>
      <c r="AQ27" s="172"/>
      <c r="AR27" s="172"/>
      <c r="AS27" s="172"/>
      <c r="AT27" s="172"/>
      <c r="AU27" s="172"/>
      <c r="AV27" s="172"/>
      <c r="AW27" s="172"/>
      <c r="AX27" s="173"/>
      <c r="AY27" s="160"/>
      <c r="AZ27" s="161"/>
      <c r="BA27" s="14" t="s">
        <v>19</v>
      </c>
      <c r="BB27" s="161"/>
      <c r="BC27" s="165"/>
      <c r="BD27" s="43"/>
      <c r="BE27" s="44"/>
      <c r="BF27" s="44"/>
      <c r="BG27" s="44"/>
      <c r="BH27" s="45"/>
      <c r="BM27" s="2">
        <f t="shared" si="0"/>
        <v>0</v>
      </c>
      <c r="BN27" s="2">
        <f t="shared" si="1"/>
        <v>0</v>
      </c>
      <c r="BO27" s="2">
        <f t="shared" si="2"/>
        <v>0</v>
      </c>
      <c r="BP27" s="2">
        <f t="shared" si="3"/>
        <v>0</v>
      </c>
    </row>
    <row r="28" spans="2:68" ht="18">
      <c r="B28" s="122">
        <v>5</v>
      </c>
      <c r="C28" s="207"/>
      <c r="D28" s="185">
        <v>1</v>
      </c>
      <c r="E28" s="186"/>
      <c r="F28" s="186"/>
      <c r="G28" s="187"/>
      <c r="H28" s="177" t="s">
        <v>21</v>
      </c>
      <c r="I28" s="178"/>
      <c r="J28" s="179"/>
      <c r="K28" s="183">
        <f>IF((BD28=""),K26+BN14,BD28)</f>
        <v>0.4444444444444445</v>
      </c>
      <c r="L28" s="93"/>
      <c r="M28" s="93"/>
      <c r="N28" s="93"/>
      <c r="O28" s="184"/>
      <c r="P28" s="154" t="str">
        <f>D21</f>
        <v>Mannschaft A5</v>
      </c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1" t="s">
        <v>20</v>
      </c>
      <c r="AH28" s="155" t="str">
        <f>D17</f>
        <v>Mannschaft A1</v>
      </c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AW28" s="155"/>
      <c r="AX28" s="174"/>
      <c r="AY28" s="158"/>
      <c r="AZ28" s="159"/>
      <c r="BA28" s="12" t="s">
        <v>19</v>
      </c>
      <c r="BB28" s="159"/>
      <c r="BC28" s="162"/>
      <c r="BD28" s="40"/>
      <c r="BE28" s="41"/>
      <c r="BF28" s="41"/>
      <c r="BG28" s="41"/>
      <c r="BH28" s="42"/>
      <c r="BM28" s="2">
        <f t="shared" si="0"/>
        <v>0</v>
      </c>
      <c r="BN28" s="2">
        <f t="shared" si="1"/>
        <v>0</v>
      </c>
      <c r="BO28" s="2">
        <f t="shared" si="2"/>
        <v>0</v>
      </c>
      <c r="BP28" s="2">
        <f t="shared" si="3"/>
        <v>0</v>
      </c>
    </row>
    <row r="29" spans="2:68" ht="18.75" thickBot="1">
      <c r="B29" s="132">
        <v>6</v>
      </c>
      <c r="C29" s="195"/>
      <c r="D29" s="208">
        <v>2</v>
      </c>
      <c r="E29" s="209"/>
      <c r="F29" s="209"/>
      <c r="G29" s="210"/>
      <c r="H29" s="238" t="s">
        <v>21</v>
      </c>
      <c r="I29" s="239"/>
      <c r="J29" s="240"/>
      <c r="K29" s="190">
        <f>IF((BD28=""),K27+BN14,BD28)</f>
        <v>0.4444444444444445</v>
      </c>
      <c r="L29" s="191"/>
      <c r="M29" s="191"/>
      <c r="N29" s="191"/>
      <c r="O29" s="192"/>
      <c r="P29" s="156" t="str">
        <f>D18</f>
        <v>Mannschaft A2</v>
      </c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" t="s">
        <v>20</v>
      </c>
      <c r="AH29" s="157" t="str">
        <f>D20</f>
        <v>Mannschaft A4</v>
      </c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89"/>
      <c r="AY29" s="169"/>
      <c r="AZ29" s="163"/>
      <c r="BA29" s="16" t="s">
        <v>19</v>
      </c>
      <c r="BB29" s="163"/>
      <c r="BC29" s="164"/>
      <c r="BD29" s="43"/>
      <c r="BE29" s="44"/>
      <c r="BF29" s="44"/>
      <c r="BG29" s="44"/>
      <c r="BH29" s="45"/>
      <c r="BM29" s="2">
        <f t="shared" si="0"/>
        <v>0</v>
      </c>
      <c r="BN29" s="2">
        <f t="shared" si="1"/>
        <v>0</v>
      </c>
      <c r="BO29" s="2">
        <f t="shared" si="2"/>
        <v>0</v>
      </c>
      <c r="BP29" s="2">
        <f t="shared" si="3"/>
        <v>0</v>
      </c>
    </row>
    <row r="30" spans="2:68" ht="18">
      <c r="B30" s="196">
        <v>7</v>
      </c>
      <c r="C30" s="197"/>
      <c r="D30" s="211">
        <v>1</v>
      </c>
      <c r="E30" s="212"/>
      <c r="F30" s="212"/>
      <c r="G30" s="213"/>
      <c r="H30" s="241" t="s">
        <v>22</v>
      </c>
      <c r="I30" s="242"/>
      <c r="J30" s="243"/>
      <c r="K30" s="235">
        <f>IF((BD30=""),K28+BN14,BD30)</f>
        <v>0.45833333333333337</v>
      </c>
      <c r="L30" s="236"/>
      <c r="M30" s="236"/>
      <c r="N30" s="236"/>
      <c r="O30" s="237"/>
      <c r="P30" s="175" t="str">
        <f>AF21</f>
        <v>Mannschaft B5</v>
      </c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" t="s">
        <v>20</v>
      </c>
      <c r="AH30" s="176" t="str">
        <f>AF17</f>
        <v>Mannschaft B1</v>
      </c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88"/>
      <c r="AY30" s="168"/>
      <c r="AZ30" s="166"/>
      <c r="BA30" s="18" t="s">
        <v>19</v>
      </c>
      <c r="BB30" s="166"/>
      <c r="BC30" s="167"/>
      <c r="BD30" s="40"/>
      <c r="BE30" s="41"/>
      <c r="BF30" s="41"/>
      <c r="BG30" s="41"/>
      <c r="BH30" s="42"/>
      <c r="BM30" s="2">
        <f t="shared" si="0"/>
        <v>0</v>
      </c>
      <c r="BN30" s="2">
        <f t="shared" si="1"/>
        <v>0</v>
      </c>
      <c r="BO30" s="2">
        <f t="shared" si="2"/>
        <v>0</v>
      </c>
      <c r="BP30" s="2">
        <f t="shared" si="3"/>
        <v>0</v>
      </c>
    </row>
    <row r="31" spans="2:68" ht="18.75" thickBot="1">
      <c r="B31" s="193">
        <v>8</v>
      </c>
      <c r="C31" s="194"/>
      <c r="D31" s="204">
        <v>2</v>
      </c>
      <c r="E31" s="205"/>
      <c r="F31" s="205"/>
      <c r="G31" s="206"/>
      <c r="H31" s="180" t="s">
        <v>22</v>
      </c>
      <c r="I31" s="181"/>
      <c r="J31" s="182"/>
      <c r="K31" s="201">
        <f>IF((BD30=""),K29+BN14,BD30)</f>
        <v>0.45833333333333337</v>
      </c>
      <c r="L31" s="202"/>
      <c r="M31" s="202"/>
      <c r="N31" s="202"/>
      <c r="O31" s="203"/>
      <c r="P31" s="171" t="str">
        <f>AF18</f>
        <v>Mannschaft B2</v>
      </c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3" t="s">
        <v>20</v>
      </c>
      <c r="AH31" s="172" t="str">
        <f>AF20</f>
        <v>Mannschaft B4</v>
      </c>
      <c r="AI31" s="172"/>
      <c r="AJ31" s="172"/>
      <c r="AK31" s="172"/>
      <c r="AL31" s="172"/>
      <c r="AM31" s="172"/>
      <c r="AN31" s="172"/>
      <c r="AO31" s="172"/>
      <c r="AP31" s="172"/>
      <c r="AQ31" s="172"/>
      <c r="AR31" s="172"/>
      <c r="AS31" s="172"/>
      <c r="AT31" s="172"/>
      <c r="AU31" s="172"/>
      <c r="AV31" s="172"/>
      <c r="AW31" s="172"/>
      <c r="AX31" s="173"/>
      <c r="AY31" s="160"/>
      <c r="AZ31" s="161"/>
      <c r="BA31" s="14" t="s">
        <v>19</v>
      </c>
      <c r="BB31" s="161"/>
      <c r="BC31" s="165"/>
      <c r="BD31" s="43"/>
      <c r="BE31" s="44"/>
      <c r="BF31" s="44"/>
      <c r="BG31" s="44"/>
      <c r="BH31" s="45"/>
      <c r="BM31" s="2">
        <f t="shared" si="0"/>
        <v>0</v>
      </c>
      <c r="BN31" s="2">
        <f t="shared" si="1"/>
        <v>0</v>
      </c>
      <c r="BO31" s="2">
        <f t="shared" si="2"/>
        <v>0</v>
      </c>
      <c r="BP31" s="2">
        <f t="shared" si="3"/>
        <v>0</v>
      </c>
    </row>
    <row r="32" spans="2:68" ht="18">
      <c r="B32" s="122">
        <v>9</v>
      </c>
      <c r="C32" s="207"/>
      <c r="D32" s="185">
        <v>1</v>
      </c>
      <c r="E32" s="186"/>
      <c r="F32" s="186"/>
      <c r="G32" s="187"/>
      <c r="H32" s="177" t="s">
        <v>21</v>
      </c>
      <c r="I32" s="178"/>
      <c r="J32" s="179"/>
      <c r="K32" s="198">
        <f>IF((BD32=""),K30+BN14,BD32)</f>
        <v>0.47222222222222227</v>
      </c>
      <c r="L32" s="199"/>
      <c r="M32" s="199"/>
      <c r="N32" s="199"/>
      <c r="O32" s="200"/>
      <c r="P32" s="154" t="str">
        <f>D19</f>
        <v>Mannschaft A3</v>
      </c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1" t="s">
        <v>20</v>
      </c>
      <c r="AH32" s="155" t="str">
        <f>D21</f>
        <v>Mannschaft A5</v>
      </c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74"/>
      <c r="AY32" s="158"/>
      <c r="AZ32" s="159"/>
      <c r="BA32" s="12" t="s">
        <v>19</v>
      </c>
      <c r="BB32" s="159"/>
      <c r="BC32" s="162"/>
      <c r="BD32" s="40"/>
      <c r="BE32" s="41"/>
      <c r="BF32" s="41"/>
      <c r="BG32" s="41"/>
      <c r="BH32" s="42"/>
      <c r="BM32" s="2">
        <f t="shared" si="0"/>
        <v>0</v>
      </c>
      <c r="BN32" s="2">
        <f t="shared" si="1"/>
        <v>0</v>
      </c>
      <c r="BO32" s="2">
        <f t="shared" si="2"/>
        <v>0</v>
      </c>
      <c r="BP32" s="2">
        <f t="shared" si="3"/>
        <v>0</v>
      </c>
    </row>
    <row r="33" spans="2:68" ht="18.75" thickBot="1">
      <c r="B33" s="193">
        <v>10</v>
      </c>
      <c r="C33" s="194"/>
      <c r="D33" s="204">
        <v>2</v>
      </c>
      <c r="E33" s="205"/>
      <c r="F33" s="205"/>
      <c r="G33" s="206"/>
      <c r="H33" s="180" t="s">
        <v>21</v>
      </c>
      <c r="I33" s="181"/>
      <c r="J33" s="182"/>
      <c r="K33" s="201">
        <f>IF((BD32=""),K31+BN14,BD32)</f>
        <v>0.47222222222222227</v>
      </c>
      <c r="L33" s="202"/>
      <c r="M33" s="202"/>
      <c r="N33" s="202"/>
      <c r="O33" s="203"/>
      <c r="P33" s="171" t="str">
        <f>D20</f>
        <v>Mannschaft A4</v>
      </c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3" t="s">
        <v>20</v>
      </c>
      <c r="AH33" s="172" t="str">
        <f>D17</f>
        <v>Mannschaft A1</v>
      </c>
      <c r="AI33" s="172"/>
      <c r="AJ33" s="172"/>
      <c r="AK33" s="172"/>
      <c r="AL33" s="172"/>
      <c r="AM33" s="172"/>
      <c r="AN33" s="172"/>
      <c r="AO33" s="172"/>
      <c r="AP33" s="172"/>
      <c r="AQ33" s="172"/>
      <c r="AR33" s="172"/>
      <c r="AS33" s="172"/>
      <c r="AT33" s="172"/>
      <c r="AU33" s="172"/>
      <c r="AV33" s="172"/>
      <c r="AW33" s="172"/>
      <c r="AX33" s="173"/>
      <c r="AY33" s="160"/>
      <c r="AZ33" s="161"/>
      <c r="BA33" s="14" t="s">
        <v>19</v>
      </c>
      <c r="BB33" s="161"/>
      <c r="BC33" s="165"/>
      <c r="BD33" s="43"/>
      <c r="BE33" s="44"/>
      <c r="BF33" s="44"/>
      <c r="BG33" s="44"/>
      <c r="BH33" s="45"/>
      <c r="BM33" s="2">
        <f t="shared" si="0"/>
        <v>0</v>
      </c>
      <c r="BN33" s="2">
        <f t="shared" si="1"/>
        <v>0</v>
      </c>
      <c r="BO33" s="2">
        <f t="shared" si="2"/>
        <v>0</v>
      </c>
      <c r="BP33" s="2">
        <f t="shared" si="3"/>
        <v>0</v>
      </c>
    </row>
    <row r="34" spans="2:68" ht="18">
      <c r="B34" s="122">
        <v>11</v>
      </c>
      <c r="C34" s="207"/>
      <c r="D34" s="185">
        <v>1</v>
      </c>
      <c r="E34" s="186"/>
      <c r="F34" s="186"/>
      <c r="G34" s="187"/>
      <c r="H34" s="177" t="s">
        <v>22</v>
      </c>
      <c r="I34" s="178"/>
      <c r="J34" s="179"/>
      <c r="K34" s="198">
        <f>IF((BD34=""),K32+BN14,BD34)</f>
        <v>0.48611111111111116</v>
      </c>
      <c r="L34" s="199"/>
      <c r="M34" s="199"/>
      <c r="N34" s="199"/>
      <c r="O34" s="200"/>
      <c r="P34" s="154" t="str">
        <f>AF19</f>
        <v>Mannschaft B3</v>
      </c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1" t="s">
        <v>20</v>
      </c>
      <c r="AH34" s="155" t="str">
        <f>AF21</f>
        <v>Mannschaft B5</v>
      </c>
      <c r="AI34" s="155"/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  <c r="AV34" s="155"/>
      <c r="AW34" s="155"/>
      <c r="AX34" s="174"/>
      <c r="AY34" s="158"/>
      <c r="AZ34" s="159"/>
      <c r="BA34" s="12" t="s">
        <v>19</v>
      </c>
      <c r="BB34" s="159"/>
      <c r="BC34" s="162"/>
      <c r="BD34" s="40"/>
      <c r="BE34" s="41"/>
      <c r="BF34" s="41"/>
      <c r="BG34" s="41"/>
      <c r="BH34" s="42"/>
      <c r="BM34" s="2">
        <f t="shared" si="0"/>
        <v>0</v>
      </c>
      <c r="BN34" s="2">
        <f t="shared" si="1"/>
        <v>0</v>
      </c>
      <c r="BO34" s="2">
        <f t="shared" si="2"/>
        <v>0</v>
      </c>
      <c r="BP34" s="2">
        <f t="shared" si="3"/>
        <v>0</v>
      </c>
    </row>
    <row r="35" spans="2:68" ht="18.75" thickBot="1">
      <c r="B35" s="193">
        <v>12</v>
      </c>
      <c r="C35" s="194"/>
      <c r="D35" s="204">
        <v>2</v>
      </c>
      <c r="E35" s="205"/>
      <c r="F35" s="205"/>
      <c r="G35" s="206"/>
      <c r="H35" s="180" t="s">
        <v>22</v>
      </c>
      <c r="I35" s="181"/>
      <c r="J35" s="182"/>
      <c r="K35" s="201">
        <f>IF((BD34=""),K33+BN14,BD34)</f>
        <v>0.48611111111111116</v>
      </c>
      <c r="L35" s="202"/>
      <c r="M35" s="202"/>
      <c r="N35" s="202"/>
      <c r="O35" s="203"/>
      <c r="P35" s="171" t="str">
        <f>AF20</f>
        <v>Mannschaft B4</v>
      </c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3" t="s">
        <v>20</v>
      </c>
      <c r="AH35" s="172" t="str">
        <f>AF17</f>
        <v>Mannschaft B1</v>
      </c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3"/>
      <c r="AY35" s="160"/>
      <c r="AZ35" s="161"/>
      <c r="BA35" s="14" t="s">
        <v>19</v>
      </c>
      <c r="BB35" s="161"/>
      <c r="BC35" s="165"/>
      <c r="BD35" s="46"/>
      <c r="BE35" s="47"/>
      <c r="BF35" s="47"/>
      <c r="BG35" s="47"/>
      <c r="BH35" s="48"/>
      <c r="BM35" s="2">
        <f t="shared" si="0"/>
        <v>0</v>
      </c>
      <c r="BN35" s="2">
        <f t="shared" si="1"/>
        <v>0</v>
      </c>
      <c r="BO35" s="2">
        <f t="shared" si="2"/>
        <v>0</v>
      </c>
      <c r="BP35" s="2">
        <f t="shared" si="3"/>
        <v>0</v>
      </c>
    </row>
    <row r="36" spans="2:68" ht="18">
      <c r="B36" s="122">
        <v>13</v>
      </c>
      <c r="C36" s="207"/>
      <c r="D36" s="185">
        <v>1</v>
      </c>
      <c r="E36" s="186"/>
      <c r="F36" s="186"/>
      <c r="G36" s="187"/>
      <c r="H36" s="177" t="s">
        <v>21</v>
      </c>
      <c r="I36" s="178"/>
      <c r="J36" s="179"/>
      <c r="K36" s="198">
        <f>IF((BD36=""),K34+BN14,BD36)</f>
        <v>0.5</v>
      </c>
      <c r="L36" s="199"/>
      <c r="M36" s="199"/>
      <c r="N36" s="199"/>
      <c r="O36" s="200"/>
      <c r="P36" s="154" t="str">
        <f>D19</f>
        <v>Mannschaft A3</v>
      </c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1" t="s">
        <v>20</v>
      </c>
      <c r="AH36" s="155" t="str">
        <f>D18</f>
        <v>Mannschaft A2</v>
      </c>
      <c r="AI36" s="155"/>
      <c r="AJ36" s="155"/>
      <c r="AK36" s="155"/>
      <c r="AL36" s="155"/>
      <c r="AM36" s="155"/>
      <c r="AN36" s="155"/>
      <c r="AO36" s="155"/>
      <c r="AP36" s="155"/>
      <c r="AQ36" s="155"/>
      <c r="AR36" s="155"/>
      <c r="AS36" s="155"/>
      <c r="AT36" s="155"/>
      <c r="AU36" s="155"/>
      <c r="AV36" s="155"/>
      <c r="AW36" s="155"/>
      <c r="AX36" s="174"/>
      <c r="AY36" s="158"/>
      <c r="AZ36" s="159"/>
      <c r="BA36" s="12" t="s">
        <v>19</v>
      </c>
      <c r="BB36" s="159"/>
      <c r="BC36" s="162"/>
      <c r="BD36" s="40"/>
      <c r="BE36" s="41"/>
      <c r="BF36" s="41"/>
      <c r="BG36" s="41"/>
      <c r="BH36" s="42"/>
      <c r="BM36" s="2">
        <f t="shared" si="0"/>
        <v>0</v>
      </c>
      <c r="BN36" s="2">
        <f t="shared" si="1"/>
        <v>0</v>
      </c>
      <c r="BO36" s="2">
        <f t="shared" si="2"/>
        <v>0</v>
      </c>
      <c r="BP36" s="2">
        <f t="shared" si="3"/>
        <v>0</v>
      </c>
    </row>
    <row r="37" spans="2:68" ht="18.75" thickBot="1">
      <c r="B37" s="193">
        <v>14</v>
      </c>
      <c r="C37" s="194"/>
      <c r="D37" s="204">
        <v>2</v>
      </c>
      <c r="E37" s="205"/>
      <c r="F37" s="205"/>
      <c r="G37" s="206"/>
      <c r="H37" s="180" t="s">
        <v>21</v>
      </c>
      <c r="I37" s="181"/>
      <c r="J37" s="182"/>
      <c r="K37" s="201">
        <f>IF((BD36=""),K35+BN14,BD36)</f>
        <v>0.5</v>
      </c>
      <c r="L37" s="202"/>
      <c r="M37" s="202"/>
      <c r="N37" s="202"/>
      <c r="O37" s="203"/>
      <c r="P37" s="171" t="str">
        <f>D21</f>
        <v>Mannschaft A5</v>
      </c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3" t="s">
        <v>20</v>
      </c>
      <c r="AH37" s="172" t="str">
        <f>D20</f>
        <v>Mannschaft A4</v>
      </c>
      <c r="AI37" s="172"/>
      <c r="AJ37" s="172"/>
      <c r="AK37" s="172"/>
      <c r="AL37" s="172"/>
      <c r="AM37" s="172"/>
      <c r="AN37" s="172"/>
      <c r="AO37" s="172"/>
      <c r="AP37" s="172"/>
      <c r="AQ37" s="172"/>
      <c r="AR37" s="172"/>
      <c r="AS37" s="172"/>
      <c r="AT37" s="172"/>
      <c r="AU37" s="172"/>
      <c r="AV37" s="172"/>
      <c r="AW37" s="172"/>
      <c r="AX37" s="173"/>
      <c r="AY37" s="160"/>
      <c r="AZ37" s="161"/>
      <c r="BA37" s="14" t="s">
        <v>19</v>
      </c>
      <c r="BB37" s="161"/>
      <c r="BC37" s="165"/>
      <c r="BD37" s="46"/>
      <c r="BE37" s="47"/>
      <c r="BF37" s="47"/>
      <c r="BG37" s="47"/>
      <c r="BH37" s="48"/>
      <c r="BM37" s="2">
        <f t="shared" si="0"/>
        <v>0</v>
      </c>
      <c r="BN37" s="2">
        <f t="shared" si="1"/>
        <v>0</v>
      </c>
      <c r="BO37" s="2">
        <f t="shared" si="2"/>
        <v>0</v>
      </c>
      <c r="BP37" s="2">
        <f t="shared" si="3"/>
        <v>0</v>
      </c>
    </row>
    <row r="38" spans="2:68" ht="18">
      <c r="B38" s="122">
        <v>15</v>
      </c>
      <c r="C38" s="207"/>
      <c r="D38" s="185">
        <v>1</v>
      </c>
      <c r="E38" s="186"/>
      <c r="F38" s="186"/>
      <c r="G38" s="187"/>
      <c r="H38" s="177" t="s">
        <v>22</v>
      </c>
      <c r="I38" s="178"/>
      <c r="J38" s="179"/>
      <c r="K38" s="198">
        <f>IF((BD38=""),K36+BN14,BD38)</f>
        <v>0.5138888888888888</v>
      </c>
      <c r="L38" s="199"/>
      <c r="M38" s="199"/>
      <c r="N38" s="199"/>
      <c r="O38" s="200"/>
      <c r="P38" s="154" t="str">
        <f>AF19</f>
        <v>Mannschaft B3</v>
      </c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1" t="s">
        <v>20</v>
      </c>
      <c r="AH38" s="155" t="str">
        <f>AF18</f>
        <v>Mannschaft B2</v>
      </c>
      <c r="AI38" s="155"/>
      <c r="AJ38" s="155"/>
      <c r="AK38" s="155"/>
      <c r="AL38" s="155"/>
      <c r="AM38" s="155"/>
      <c r="AN38" s="155"/>
      <c r="AO38" s="155"/>
      <c r="AP38" s="155"/>
      <c r="AQ38" s="155"/>
      <c r="AR38" s="155"/>
      <c r="AS38" s="155"/>
      <c r="AT38" s="155"/>
      <c r="AU38" s="155"/>
      <c r="AV38" s="155"/>
      <c r="AW38" s="155"/>
      <c r="AX38" s="174"/>
      <c r="AY38" s="158"/>
      <c r="AZ38" s="159"/>
      <c r="BA38" s="12" t="s">
        <v>19</v>
      </c>
      <c r="BB38" s="159"/>
      <c r="BC38" s="162"/>
      <c r="BD38" s="40"/>
      <c r="BE38" s="41"/>
      <c r="BF38" s="41"/>
      <c r="BG38" s="41"/>
      <c r="BH38" s="42"/>
      <c r="BM38" s="2">
        <f t="shared" si="0"/>
        <v>0</v>
      </c>
      <c r="BN38" s="2">
        <f t="shared" si="1"/>
        <v>0</v>
      </c>
      <c r="BO38" s="2">
        <f t="shared" si="2"/>
        <v>0</v>
      </c>
      <c r="BP38" s="2">
        <f t="shared" si="3"/>
        <v>0</v>
      </c>
    </row>
    <row r="39" spans="2:68" ht="18.75" thickBot="1">
      <c r="B39" s="193">
        <v>16</v>
      </c>
      <c r="C39" s="194"/>
      <c r="D39" s="204">
        <v>2</v>
      </c>
      <c r="E39" s="205"/>
      <c r="F39" s="205"/>
      <c r="G39" s="206"/>
      <c r="H39" s="180" t="s">
        <v>22</v>
      </c>
      <c r="I39" s="181"/>
      <c r="J39" s="182"/>
      <c r="K39" s="201">
        <f>IF((BD38=""),K37+BN14,BD38)</f>
        <v>0.5138888888888888</v>
      </c>
      <c r="L39" s="202"/>
      <c r="M39" s="202"/>
      <c r="N39" s="202"/>
      <c r="O39" s="203"/>
      <c r="P39" s="171" t="str">
        <f>AF21</f>
        <v>Mannschaft B5</v>
      </c>
      <c r="Q39" s="172"/>
      <c r="R39" s="172"/>
      <c r="S39" s="172"/>
      <c r="T39" s="172"/>
      <c r="U39" s="172"/>
      <c r="V39" s="172"/>
      <c r="W39" s="172"/>
      <c r="X39" s="172"/>
      <c r="Y39" s="172"/>
      <c r="Z39" s="172"/>
      <c r="AA39" s="172"/>
      <c r="AB39" s="172"/>
      <c r="AC39" s="172"/>
      <c r="AD39" s="172"/>
      <c r="AE39" s="172"/>
      <c r="AF39" s="172"/>
      <c r="AG39" s="13" t="s">
        <v>20</v>
      </c>
      <c r="AH39" s="172" t="str">
        <f>AF20</f>
        <v>Mannschaft B4</v>
      </c>
      <c r="AI39" s="172"/>
      <c r="AJ39" s="172"/>
      <c r="AK39" s="172"/>
      <c r="AL39" s="172"/>
      <c r="AM39" s="172"/>
      <c r="AN39" s="172"/>
      <c r="AO39" s="172"/>
      <c r="AP39" s="172"/>
      <c r="AQ39" s="172"/>
      <c r="AR39" s="172"/>
      <c r="AS39" s="172"/>
      <c r="AT39" s="172"/>
      <c r="AU39" s="172"/>
      <c r="AV39" s="172"/>
      <c r="AW39" s="172"/>
      <c r="AX39" s="173"/>
      <c r="AY39" s="160"/>
      <c r="AZ39" s="161"/>
      <c r="BA39" s="14" t="s">
        <v>19</v>
      </c>
      <c r="BB39" s="161"/>
      <c r="BC39" s="165"/>
      <c r="BD39" s="46"/>
      <c r="BE39" s="47"/>
      <c r="BF39" s="47"/>
      <c r="BG39" s="47"/>
      <c r="BH39" s="48"/>
      <c r="BM39" s="2">
        <f t="shared" si="0"/>
        <v>0</v>
      </c>
      <c r="BN39" s="2">
        <f t="shared" si="1"/>
        <v>0</v>
      </c>
      <c r="BO39" s="2">
        <f t="shared" si="2"/>
        <v>0</v>
      </c>
      <c r="BP39" s="2">
        <f t="shared" si="3"/>
        <v>0</v>
      </c>
    </row>
    <row r="40" spans="2:68" ht="18">
      <c r="B40" s="122">
        <v>17</v>
      </c>
      <c r="C40" s="207"/>
      <c r="D40" s="185">
        <v>1</v>
      </c>
      <c r="E40" s="186"/>
      <c r="F40" s="186"/>
      <c r="G40" s="187"/>
      <c r="H40" s="177" t="s">
        <v>21</v>
      </c>
      <c r="I40" s="178"/>
      <c r="J40" s="179"/>
      <c r="K40" s="198">
        <f>IF((BD40=""),K38+BN14,BD40)</f>
        <v>0.5277777777777777</v>
      </c>
      <c r="L40" s="199"/>
      <c r="M40" s="199"/>
      <c r="N40" s="199"/>
      <c r="O40" s="200"/>
      <c r="P40" s="154" t="str">
        <f>D17</f>
        <v>Mannschaft A1</v>
      </c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1" t="s">
        <v>20</v>
      </c>
      <c r="AH40" s="155" t="str">
        <f>D19</f>
        <v>Mannschaft A3</v>
      </c>
      <c r="AI40" s="155"/>
      <c r="AJ40" s="155"/>
      <c r="AK40" s="155"/>
      <c r="AL40" s="155"/>
      <c r="AM40" s="155"/>
      <c r="AN40" s="155"/>
      <c r="AO40" s="155"/>
      <c r="AP40" s="155"/>
      <c r="AQ40" s="155"/>
      <c r="AR40" s="155"/>
      <c r="AS40" s="155"/>
      <c r="AT40" s="155"/>
      <c r="AU40" s="155"/>
      <c r="AV40" s="155"/>
      <c r="AW40" s="155"/>
      <c r="AX40" s="174"/>
      <c r="AY40" s="158"/>
      <c r="AZ40" s="159"/>
      <c r="BA40" s="12" t="s">
        <v>19</v>
      </c>
      <c r="BB40" s="159"/>
      <c r="BC40" s="162"/>
      <c r="BD40" s="40"/>
      <c r="BE40" s="41"/>
      <c r="BF40" s="41"/>
      <c r="BG40" s="41"/>
      <c r="BH40" s="42"/>
      <c r="BM40" s="2">
        <f t="shared" si="0"/>
        <v>0</v>
      </c>
      <c r="BN40" s="2">
        <f t="shared" si="1"/>
        <v>0</v>
      </c>
      <c r="BO40" s="2">
        <f t="shared" si="2"/>
        <v>0</v>
      </c>
      <c r="BP40" s="2">
        <f t="shared" si="3"/>
        <v>0</v>
      </c>
    </row>
    <row r="41" spans="2:68" ht="18.75" thickBot="1">
      <c r="B41" s="193">
        <v>18</v>
      </c>
      <c r="C41" s="194"/>
      <c r="D41" s="204">
        <v>2</v>
      </c>
      <c r="E41" s="205"/>
      <c r="F41" s="205"/>
      <c r="G41" s="206"/>
      <c r="H41" s="180" t="s">
        <v>21</v>
      </c>
      <c r="I41" s="181"/>
      <c r="J41" s="182"/>
      <c r="K41" s="201">
        <f>IF((BD40=""),K39+BN14,BD40)</f>
        <v>0.5277777777777777</v>
      </c>
      <c r="L41" s="202"/>
      <c r="M41" s="202"/>
      <c r="N41" s="202"/>
      <c r="O41" s="203"/>
      <c r="P41" s="171" t="str">
        <f>D18</f>
        <v>Mannschaft A2</v>
      </c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3" t="s">
        <v>20</v>
      </c>
      <c r="AH41" s="172" t="str">
        <f>D21</f>
        <v>Mannschaft A5</v>
      </c>
      <c r="AI41" s="172"/>
      <c r="AJ41" s="172"/>
      <c r="AK41" s="172"/>
      <c r="AL41" s="172"/>
      <c r="AM41" s="172"/>
      <c r="AN41" s="172"/>
      <c r="AO41" s="172"/>
      <c r="AP41" s="172"/>
      <c r="AQ41" s="172"/>
      <c r="AR41" s="172"/>
      <c r="AS41" s="172"/>
      <c r="AT41" s="172"/>
      <c r="AU41" s="172"/>
      <c r="AV41" s="172"/>
      <c r="AW41" s="172"/>
      <c r="AX41" s="173"/>
      <c r="AY41" s="160"/>
      <c r="AZ41" s="161"/>
      <c r="BA41" s="14" t="s">
        <v>19</v>
      </c>
      <c r="BB41" s="161"/>
      <c r="BC41" s="165"/>
      <c r="BD41" s="46"/>
      <c r="BE41" s="47"/>
      <c r="BF41" s="47"/>
      <c r="BG41" s="47"/>
      <c r="BH41" s="48"/>
      <c r="BM41" s="2">
        <f t="shared" si="0"/>
        <v>0</v>
      </c>
      <c r="BN41" s="2">
        <f t="shared" si="1"/>
        <v>0</v>
      </c>
      <c r="BO41" s="2">
        <f t="shared" si="2"/>
        <v>0</v>
      </c>
      <c r="BP41" s="2">
        <f t="shared" si="3"/>
        <v>0</v>
      </c>
    </row>
    <row r="42" spans="2:68" ht="18">
      <c r="B42" s="122">
        <v>19</v>
      </c>
      <c r="C42" s="207"/>
      <c r="D42" s="185">
        <v>1</v>
      </c>
      <c r="E42" s="186"/>
      <c r="F42" s="186"/>
      <c r="G42" s="187"/>
      <c r="H42" s="177" t="s">
        <v>22</v>
      </c>
      <c r="I42" s="178"/>
      <c r="J42" s="179"/>
      <c r="K42" s="198">
        <f>IF((BD42=""),K40+BN14,BD42)</f>
        <v>0.5416666666666665</v>
      </c>
      <c r="L42" s="199"/>
      <c r="M42" s="199"/>
      <c r="N42" s="199"/>
      <c r="O42" s="200"/>
      <c r="P42" s="154" t="str">
        <f>AF17</f>
        <v>Mannschaft B1</v>
      </c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1" t="s">
        <v>20</v>
      </c>
      <c r="AH42" s="155" t="str">
        <f>AF19</f>
        <v>Mannschaft B3</v>
      </c>
      <c r="AI42" s="155"/>
      <c r="AJ42" s="155"/>
      <c r="AK42" s="155"/>
      <c r="AL42" s="155"/>
      <c r="AM42" s="155"/>
      <c r="AN42" s="155"/>
      <c r="AO42" s="155"/>
      <c r="AP42" s="155"/>
      <c r="AQ42" s="155"/>
      <c r="AR42" s="155"/>
      <c r="AS42" s="155"/>
      <c r="AT42" s="155"/>
      <c r="AU42" s="155"/>
      <c r="AV42" s="155"/>
      <c r="AW42" s="155"/>
      <c r="AX42" s="174"/>
      <c r="AY42" s="158"/>
      <c r="AZ42" s="159"/>
      <c r="BA42" s="12" t="s">
        <v>19</v>
      </c>
      <c r="BB42" s="159"/>
      <c r="BC42" s="162"/>
      <c r="BD42" s="40"/>
      <c r="BE42" s="41"/>
      <c r="BF42" s="41"/>
      <c r="BG42" s="41"/>
      <c r="BH42" s="42"/>
      <c r="BM42" s="2">
        <f t="shared" si="0"/>
        <v>0</v>
      </c>
      <c r="BN42" s="2">
        <f t="shared" si="1"/>
        <v>0</v>
      </c>
      <c r="BO42" s="2">
        <f t="shared" si="2"/>
        <v>0</v>
      </c>
      <c r="BP42" s="2">
        <f t="shared" si="3"/>
        <v>0</v>
      </c>
    </row>
    <row r="43" spans="2:68" ht="18.75" thickBot="1">
      <c r="B43" s="193">
        <v>20</v>
      </c>
      <c r="C43" s="194"/>
      <c r="D43" s="204">
        <v>2</v>
      </c>
      <c r="E43" s="205"/>
      <c r="F43" s="205"/>
      <c r="G43" s="206"/>
      <c r="H43" s="180" t="s">
        <v>22</v>
      </c>
      <c r="I43" s="181"/>
      <c r="J43" s="182"/>
      <c r="K43" s="201">
        <f>IF((BD42=""),K41+BN14,BD42)</f>
        <v>0.5416666666666665</v>
      </c>
      <c r="L43" s="202"/>
      <c r="M43" s="202"/>
      <c r="N43" s="202"/>
      <c r="O43" s="203"/>
      <c r="P43" s="171" t="str">
        <f>AF18</f>
        <v>Mannschaft B2</v>
      </c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13" t="s">
        <v>20</v>
      </c>
      <c r="AH43" s="172" t="str">
        <f>AF21</f>
        <v>Mannschaft B5</v>
      </c>
      <c r="AI43" s="172"/>
      <c r="AJ43" s="172"/>
      <c r="AK43" s="172"/>
      <c r="AL43" s="172"/>
      <c r="AM43" s="172"/>
      <c r="AN43" s="172"/>
      <c r="AO43" s="172"/>
      <c r="AP43" s="172"/>
      <c r="AQ43" s="172"/>
      <c r="AR43" s="172"/>
      <c r="AS43" s="172"/>
      <c r="AT43" s="172"/>
      <c r="AU43" s="172"/>
      <c r="AV43" s="172"/>
      <c r="AW43" s="172"/>
      <c r="AX43" s="173"/>
      <c r="AY43" s="160"/>
      <c r="AZ43" s="161"/>
      <c r="BA43" s="14" t="s">
        <v>19</v>
      </c>
      <c r="BB43" s="161"/>
      <c r="BC43" s="165"/>
      <c r="BD43" s="46"/>
      <c r="BE43" s="47"/>
      <c r="BF43" s="47"/>
      <c r="BG43" s="47"/>
      <c r="BH43" s="48"/>
      <c r="BM43" s="2">
        <f t="shared" si="0"/>
        <v>0</v>
      </c>
      <c r="BN43" s="2">
        <f t="shared" si="1"/>
        <v>0</v>
      </c>
      <c r="BO43" s="2">
        <f t="shared" si="2"/>
        <v>0</v>
      </c>
      <c r="BP43" s="2">
        <f t="shared" si="3"/>
        <v>0</v>
      </c>
    </row>
    <row r="44" ht="18.75" thickBot="1"/>
    <row r="45" spans="2:69" ht="18.75" thickBot="1">
      <c r="B45" s="214" t="s">
        <v>28</v>
      </c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6"/>
      <c r="U45" s="214" t="s">
        <v>29</v>
      </c>
      <c r="V45" s="215"/>
      <c r="W45" s="216"/>
      <c r="X45" s="214" t="s">
        <v>30</v>
      </c>
      <c r="Y45" s="215"/>
      <c r="Z45" s="216"/>
      <c r="AA45" s="214" t="s">
        <v>31</v>
      </c>
      <c r="AB45" s="215"/>
      <c r="AC45" s="215"/>
      <c r="AD45" s="215"/>
      <c r="AE45" s="216"/>
      <c r="AF45" s="214" t="s">
        <v>32</v>
      </c>
      <c r="AG45" s="215"/>
      <c r="AH45" s="216"/>
      <c r="BM45" s="2" t="s">
        <v>40</v>
      </c>
      <c r="BN45" s="2" t="s">
        <v>41</v>
      </c>
      <c r="BO45" s="2" t="s">
        <v>42</v>
      </c>
      <c r="BP45" s="2" t="s">
        <v>27</v>
      </c>
      <c r="BQ45" s="2" t="s">
        <v>24</v>
      </c>
    </row>
    <row r="46" spans="2:76" ht="18">
      <c r="B46" s="122" t="s">
        <v>4</v>
      </c>
      <c r="C46" s="123"/>
      <c r="D46" s="95" t="str">
        <f>$BS$46</f>
        <v>Mannschaft A4</v>
      </c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125"/>
      <c r="U46" s="217">
        <f>$BT$46</f>
        <v>0</v>
      </c>
      <c r="V46" s="218"/>
      <c r="W46" s="219"/>
      <c r="X46" s="122">
        <f>$BU$46</f>
        <v>0</v>
      </c>
      <c r="Y46" s="123"/>
      <c r="Z46" s="124"/>
      <c r="AA46" s="122">
        <f>$BV$46</f>
        <v>0</v>
      </c>
      <c r="AB46" s="123"/>
      <c r="AC46" s="19" t="s">
        <v>19</v>
      </c>
      <c r="AD46" s="123">
        <f>$BW$46</f>
        <v>0</v>
      </c>
      <c r="AE46" s="124"/>
      <c r="AF46" s="122">
        <f>$BX$46</f>
        <v>0</v>
      </c>
      <c r="AG46" s="123"/>
      <c r="AH46" s="124"/>
      <c r="BM46" s="2">
        <f>BN24+BO28+BO33+BN40</f>
        <v>0</v>
      </c>
      <c r="BN46" s="2">
        <f>AY24+BB28+BB33+AY40</f>
        <v>0</v>
      </c>
      <c r="BO46" s="2">
        <f>BB24+AY28+AY33+BB40</f>
        <v>0</v>
      </c>
      <c r="BP46" s="2">
        <f>BP24+BP28+BP33+BP40</f>
        <v>0</v>
      </c>
      <c r="BQ46" s="2">
        <f>BN46-BO46</f>
        <v>0</v>
      </c>
      <c r="BS46" s="2" t="str">
        <f>$D$20</f>
        <v>Mannschaft A4</v>
      </c>
      <c r="BT46" s="2">
        <f>$BP$49</f>
        <v>0</v>
      </c>
      <c r="BU46" s="2">
        <f>$BM$49</f>
        <v>0</v>
      </c>
      <c r="BV46" s="2">
        <f>$BN$49</f>
        <v>0</v>
      </c>
      <c r="BW46" s="2">
        <f>$BO$49</f>
        <v>0</v>
      </c>
      <c r="BX46" s="2">
        <f>$BQ$49</f>
        <v>0</v>
      </c>
    </row>
    <row r="47" spans="2:76" ht="18">
      <c r="B47" s="129" t="s">
        <v>5</v>
      </c>
      <c r="C47" s="130"/>
      <c r="D47" s="126" t="str">
        <f>$BS$47</f>
        <v>Mannschaft A1</v>
      </c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8"/>
      <c r="U47" s="129">
        <f>$BT$47</f>
        <v>0</v>
      </c>
      <c r="V47" s="130"/>
      <c r="W47" s="131"/>
      <c r="X47" s="129">
        <f>$BU$47</f>
        <v>0</v>
      </c>
      <c r="Y47" s="130"/>
      <c r="Z47" s="131"/>
      <c r="AA47" s="129">
        <f>$BV$47</f>
        <v>0</v>
      </c>
      <c r="AB47" s="130"/>
      <c r="AC47" s="20" t="s">
        <v>19</v>
      </c>
      <c r="AD47" s="130">
        <f>$BW$47</f>
        <v>0</v>
      </c>
      <c r="AE47" s="131"/>
      <c r="AF47" s="129">
        <f>$BX$47</f>
        <v>0</v>
      </c>
      <c r="AG47" s="130"/>
      <c r="AH47" s="131"/>
      <c r="BM47" s="2">
        <f>BO24+BN29+BO36+BN41</f>
        <v>0</v>
      </c>
      <c r="BN47" s="2">
        <f>BB24+AY29+BB36+AY41</f>
        <v>0</v>
      </c>
      <c r="BO47" s="2">
        <f>AY24+BB29+AY36+BB41</f>
        <v>0</v>
      </c>
      <c r="BP47" s="2">
        <f>BP24+BP29+BP36+BP41</f>
        <v>0</v>
      </c>
      <c r="BQ47" s="2">
        <f>BN47-BO47</f>
        <v>0</v>
      </c>
      <c r="BS47" s="2" t="str">
        <f>$D$17</f>
        <v>Mannschaft A1</v>
      </c>
      <c r="BT47" s="2">
        <f>$BP$46</f>
        <v>0</v>
      </c>
      <c r="BU47" s="2">
        <f>$BM$46</f>
        <v>0</v>
      </c>
      <c r="BV47" s="2">
        <f>$BN$46</f>
        <v>0</v>
      </c>
      <c r="BW47" s="2">
        <f>$BO$46</f>
        <v>0</v>
      </c>
      <c r="BX47" s="2">
        <f>$BQ$46</f>
        <v>0</v>
      </c>
    </row>
    <row r="48" spans="2:76" ht="18">
      <c r="B48" s="129" t="s">
        <v>6</v>
      </c>
      <c r="C48" s="130"/>
      <c r="D48" s="126" t="str">
        <f>$BS$48</f>
        <v>Mannschaft A5</v>
      </c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8"/>
      <c r="U48" s="129">
        <f>$BT$49</f>
        <v>0</v>
      </c>
      <c r="V48" s="130"/>
      <c r="W48" s="131"/>
      <c r="X48" s="129">
        <f>$BU$49</f>
        <v>0</v>
      </c>
      <c r="Y48" s="130"/>
      <c r="Z48" s="131"/>
      <c r="AA48" s="129">
        <f>$BV$49</f>
        <v>0</v>
      </c>
      <c r="AB48" s="130"/>
      <c r="AC48" s="20" t="s">
        <v>19</v>
      </c>
      <c r="AD48" s="130">
        <f>$BW$49</f>
        <v>0</v>
      </c>
      <c r="AE48" s="131"/>
      <c r="AF48" s="129">
        <f>$BX$49</f>
        <v>0</v>
      </c>
      <c r="AG48" s="130"/>
      <c r="AH48" s="131"/>
      <c r="BM48" s="2">
        <f>BO25+BN32+BN36+BO40</f>
        <v>0</v>
      </c>
      <c r="BN48" s="2">
        <f>BB25+AY32+AY36+BB40</f>
        <v>0</v>
      </c>
      <c r="BO48" s="2">
        <f>AY25+BB32+BB36+AY40</f>
        <v>0</v>
      </c>
      <c r="BP48" s="2">
        <f>BP25+BP36+BP40+BP32</f>
        <v>0</v>
      </c>
      <c r="BQ48" s="2">
        <f>BN48-BO48</f>
        <v>0</v>
      </c>
      <c r="BS48" s="2" t="str">
        <f>$D$21</f>
        <v>Mannschaft A5</v>
      </c>
      <c r="BT48" s="2">
        <f>$BP$50</f>
        <v>0</v>
      </c>
      <c r="BU48" s="2">
        <f>$BM$50</f>
        <v>0</v>
      </c>
      <c r="BV48" s="2">
        <f>$BN$50</f>
        <v>0</v>
      </c>
      <c r="BW48" s="2">
        <f>$BO$50</f>
        <v>0</v>
      </c>
      <c r="BX48" s="2">
        <f>$BQ$50</f>
        <v>0</v>
      </c>
    </row>
    <row r="49" spans="2:76" ht="18">
      <c r="B49" s="223" t="s">
        <v>7</v>
      </c>
      <c r="C49" s="130"/>
      <c r="D49" s="126" t="str">
        <f>$BS$49</f>
        <v>Mannschaft A2</v>
      </c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8"/>
      <c r="U49" s="129">
        <f>$BT$49</f>
        <v>0</v>
      </c>
      <c r="V49" s="130"/>
      <c r="W49" s="131"/>
      <c r="X49" s="129">
        <f>$BU$49</f>
        <v>0</v>
      </c>
      <c r="Y49" s="130"/>
      <c r="Z49" s="131"/>
      <c r="AA49" s="129">
        <f>$BV$49</f>
        <v>0</v>
      </c>
      <c r="AB49" s="130"/>
      <c r="AC49" s="20" t="s">
        <v>19</v>
      </c>
      <c r="AD49" s="130">
        <f>$BW$49</f>
        <v>0</v>
      </c>
      <c r="AE49" s="131"/>
      <c r="AF49" s="129">
        <f>$BX$49</f>
        <v>0</v>
      </c>
      <c r="AG49" s="130"/>
      <c r="AH49" s="131"/>
      <c r="BM49" s="2">
        <f>BN25+BO29+BN33+BO37</f>
        <v>0</v>
      </c>
      <c r="BN49" s="2">
        <f>AY25+BB29+AY33+BB37</f>
        <v>0</v>
      </c>
      <c r="BO49" s="2">
        <f>BB25+AY29+BB33+AY37</f>
        <v>0</v>
      </c>
      <c r="BP49" s="2">
        <f>BP25+BP29+BP33+BP37</f>
        <v>0</v>
      </c>
      <c r="BQ49" s="2">
        <f>BN49-BO49</f>
        <v>0</v>
      </c>
      <c r="BS49" s="2" t="str">
        <f>$D$18</f>
        <v>Mannschaft A2</v>
      </c>
      <c r="BT49" s="2">
        <f>$BP$47</f>
        <v>0</v>
      </c>
      <c r="BU49" s="2">
        <f>$BM$47</f>
        <v>0</v>
      </c>
      <c r="BV49" s="2">
        <f>$BN$47</f>
        <v>0</v>
      </c>
      <c r="BW49" s="2">
        <f>$BO$47</f>
        <v>0</v>
      </c>
      <c r="BX49" s="2">
        <f>$BQ$47</f>
        <v>0</v>
      </c>
    </row>
    <row r="50" spans="2:76" ht="18.75" thickBot="1">
      <c r="B50" s="232" t="s">
        <v>55</v>
      </c>
      <c r="C50" s="226"/>
      <c r="D50" s="220" t="str">
        <f>$BS$50</f>
        <v>Mannschaft A3</v>
      </c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2"/>
      <c r="U50" s="132">
        <f>$BT$50</f>
        <v>0</v>
      </c>
      <c r="V50" s="133"/>
      <c r="W50" s="134"/>
      <c r="X50" s="132">
        <f>$BU$50</f>
        <v>0</v>
      </c>
      <c r="Y50" s="133"/>
      <c r="Z50" s="134"/>
      <c r="AA50" s="132">
        <f>$BV$50</f>
        <v>0</v>
      </c>
      <c r="AB50" s="133"/>
      <c r="AC50" s="21" t="s">
        <v>19</v>
      </c>
      <c r="AD50" s="133">
        <f>$BW$50</f>
        <v>0</v>
      </c>
      <c r="AE50" s="134"/>
      <c r="AF50" s="132">
        <f>$BX$50</f>
        <v>0</v>
      </c>
      <c r="AG50" s="133"/>
      <c r="AH50" s="134"/>
      <c r="BM50" s="2">
        <f>BN28+BO32+BN37+BO41</f>
        <v>0</v>
      </c>
      <c r="BN50" s="2">
        <f>AY28+BB32+AY37+BB41</f>
        <v>0</v>
      </c>
      <c r="BO50" s="2">
        <f>BB28+AY32+BB37+AY41</f>
        <v>0</v>
      </c>
      <c r="BP50" s="2">
        <f>BP28+BP32+BP37+BP41</f>
        <v>0</v>
      </c>
      <c r="BQ50" s="2">
        <f>BN50-BO50</f>
        <v>0</v>
      </c>
      <c r="BS50" s="2" t="str">
        <f>$D$19</f>
        <v>Mannschaft A3</v>
      </c>
      <c r="BT50" s="2">
        <f>$BP$48</f>
        <v>0</v>
      </c>
      <c r="BU50" s="2">
        <f>$BM$48</f>
        <v>0</v>
      </c>
      <c r="BV50" s="2">
        <f>$BN$48</f>
        <v>0</v>
      </c>
      <c r="BW50" s="2">
        <f>$BO$48</f>
        <v>0</v>
      </c>
      <c r="BX50" s="2">
        <f>$BQ$48</f>
        <v>0</v>
      </c>
    </row>
    <row r="51" ht="18.75" thickBot="1"/>
    <row r="52" spans="2:69" ht="18.75" thickBot="1">
      <c r="B52" s="284" t="s">
        <v>34</v>
      </c>
      <c r="C52" s="224"/>
      <c r="D52" s="224"/>
      <c r="E52" s="224"/>
      <c r="F52" s="224"/>
      <c r="G52" s="224"/>
      <c r="H52" s="224"/>
      <c r="I52" s="224"/>
      <c r="J52" s="224"/>
      <c r="K52" s="224"/>
      <c r="L52" s="224"/>
      <c r="M52" s="224"/>
      <c r="N52" s="224"/>
      <c r="O52" s="224"/>
      <c r="P52" s="224"/>
      <c r="Q52" s="224"/>
      <c r="R52" s="224"/>
      <c r="S52" s="224"/>
      <c r="T52" s="225"/>
      <c r="U52" s="262" t="s">
        <v>29</v>
      </c>
      <c r="V52" s="263"/>
      <c r="W52" s="264"/>
      <c r="X52" s="262" t="s">
        <v>30</v>
      </c>
      <c r="Y52" s="263"/>
      <c r="Z52" s="264"/>
      <c r="AA52" s="284" t="s">
        <v>31</v>
      </c>
      <c r="AB52" s="224"/>
      <c r="AC52" s="224"/>
      <c r="AD52" s="224"/>
      <c r="AE52" s="225"/>
      <c r="AF52" s="224" t="s">
        <v>32</v>
      </c>
      <c r="AG52" s="224"/>
      <c r="AH52" s="225"/>
      <c r="BM52" s="2" t="s">
        <v>40</v>
      </c>
      <c r="BN52" s="2" t="s">
        <v>41</v>
      </c>
      <c r="BO52" s="2" t="s">
        <v>42</v>
      </c>
      <c r="BP52" s="2" t="s">
        <v>27</v>
      </c>
      <c r="BQ52" s="2" t="s">
        <v>24</v>
      </c>
    </row>
    <row r="53" spans="2:76" ht="18">
      <c r="B53" s="122" t="s">
        <v>4</v>
      </c>
      <c r="C53" s="123"/>
      <c r="D53" s="95" t="str">
        <f>$BS$53</f>
        <v>Mannschaft B5</v>
      </c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269">
        <f>$BT$53</f>
        <v>0</v>
      </c>
      <c r="V53" s="270"/>
      <c r="W53" s="272"/>
      <c r="X53" s="269">
        <f>$BU$53</f>
        <v>0</v>
      </c>
      <c r="Y53" s="270"/>
      <c r="Z53" s="271"/>
      <c r="AA53" s="123">
        <f>$BV$53</f>
        <v>0</v>
      </c>
      <c r="AB53" s="123"/>
      <c r="AC53" s="19" t="s">
        <v>19</v>
      </c>
      <c r="AD53" s="123">
        <f>$BW$53</f>
        <v>0</v>
      </c>
      <c r="AE53" s="124"/>
      <c r="AF53" s="122">
        <f>$BX$53</f>
        <v>0</v>
      </c>
      <c r="AG53" s="123"/>
      <c r="AH53" s="124"/>
      <c r="BM53" s="2">
        <f>BN26+BO30+BO35+BN42</f>
        <v>0</v>
      </c>
      <c r="BN53" s="2">
        <f>AY26+BB30+BB35+AY42</f>
        <v>0</v>
      </c>
      <c r="BO53" s="2">
        <f>BB26+AY30+AY35+BB42</f>
        <v>0</v>
      </c>
      <c r="BP53" s="2">
        <f>BP26+BP30+BP35+BP42</f>
        <v>0</v>
      </c>
      <c r="BQ53" s="2">
        <f>BN53-BO53</f>
        <v>0</v>
      </c>
      <c r="BS53" s="2" t="str">
        <f>$AF$21</f>
        <v>Mannschaft B5</v>
      </c>
      <c r="BT53" s="2">
        <f>$BP$57</f>
        <v>0</v>
      </c>
      <c r="BU53" s="2">
        <f>$BM$57</f>
        <v>0</v>
      </c>
      <c r="BV53" s="2">
        <f>$BN$57</f>
        <v>0</v>
      </c>
      <c r="BW53" s="2">
        <f>$BO$57</f>
        <v>0</v>
      </c>
      <c r="BX53" s="2">
        <f>$BQ$57</f>
        <v>0</v>
      </c>
    </row>
    <row r="54" spans="2:76" ht="18">
      <c r="B54" s="129" t="s">
        <v>5</v>
      </c>
      <c r="C54" s="130"/>
      <c r="D54" s="126" t="str">
        <f>$BS$54</f>
        <v>Mannschaft B4</v>
      </c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228">
        <f>$BT$54</f>
        <v>0</v>
      </c>
      <c r="V54" s="229"/>
      <c r="W54" s="230"/>
      <c r="X54" s="228">
        <f>$BU$54</f>
        <v>0</v>
      </c>
      <c r="Y54" s="229"/>
      <c r="Z54" s="231"/>
      <c r="AA54" s="130">
        <f>$BV$54</f>
        <v>0</v>
      </c>
      <c r="AB54" s="130"/>
      <c r="AC54" s="20" t="s">
        <v>19</v>
      </c>
      <c r="AD54" s="130">
        <f>$BW$54</f>
        <v>0</v>
      </c>
      <c r="AE54" s="131"/>
      <c r="AF54" s="129">
        <f>$BX$54</f>
        <v>0</v>
      </c>
      <c r="AG54" s="130"/>
      <c r="AH54" s="131"/>
      <c r="BM54" s="2">
        <f>BO26+BN31+BO38+BN43</f>
        <v>0</v>
      </c>
      <c r="BN54" s="2">
        <f>BB26+AY31+BB38+AY43</f>
        <v>0</v>
      </c>
      <c r="BO54" s="2">
        <f>AY26+BB31+AY38+BB43</f>
        <v>0</v>
      </c>
      <c r="BP54" s="2">
        <f>BP26+BP31+BP38+BP43</f>
        <v>0</v>
      </c>
      <c r="BQ54" s="2">
        <f>BN54-BO54</f>
        <v>0</v>
      </c>
      <c r="BS54" s="2" t="str">
        <f>$AF$20</f>
        <v>Mannschaft B4</v>
      </c>
      <c r="BT54" s="2">
        <f>$BP$56</f>
        <v>0</v>
      </c>
      <c r="BU54" s="2">
        <f>$BM$56</f>
        <v>0</v>
      </c>
      <c r="BV54" s="2">
        <f>$BN$56</f>
        <v>0</v>
      </c>
      <c r="BW54" s="2">
        <f>$BO$56</f>
        <v>0</v>
      </c>
      <c r="BX54" s="2">
        <f>$BQ$56</f>
        <v>0</v>
      </c>
    </row>
    <row r="55" spans="2:76" ht="18">
      <c r="B55" s="129" t="s">
        <v>6</v>
      </c>
      <c r="C55" s="130"/>
      <c r="D55" s="126" t="str">
        <f>$BS$55</f>
        <v>Mannschaft B1</v>
      </c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228">
        <f>$BT$56</f>
        <v>0</v>
      </c>
      <c r="V55" s="229"/>
      <c r="W55" s="230"/>
      <c r="X55" s="228">
        <f>$BU$56</f>
        <v>0</v>
      </c>
      <c r="Y55" s="229"/>
      <c r="Z55" s="231"/>
      <c r="AA55" s="130">
        <f>$BV$56</f>
        <v>0</v>
      </c>
      <c r="AB55" s="130"/>
      <c r="AC55" s="20" t="s">
        <v>19</v>
      </c>
      <c r="AD55" s="130">
        <f>$BW$56</f>
        <v>0</v>
      </c>
      <c r="AE55" s="131"/>
      <c r="AF55" s="129">
        <f>$BX$56</f>
        <v>0</v>
      </c>
      <c r="AG55" s="130"/>
      <c r="AH55" s="131"/>
      <c r="BM55" s="2">
        <f>BO27+BN34+BN38+BO42</f>
        <v>0</v>
      </c>
      <c r="BN55" s="2">
        <f>BB27+AY34+AY38+BB42</f>
        <v>0</v>
      </c>
      <c r="BO55" s="2">
        <f>AY27+BB34+BB38+AY42</f>
        <v>0</v>
      </c>
      <c r="BP55" s="2">
        <f>BP27+BP34+BP38+BP42</f>
        <v>0</v>
      </c>
      <c r="BQ55" s="2">
        <f>BN55-BO55</f>
        <v>0</v>
      </c>
      <c r="BS55" s="2" t="str">
        <f>$AF$17</f>
        <v>Mannschaft B1</v>
      </c>
      <c r="BT55" s="2">
        <f>$BP$53</f>
        <v>0</v>
      </c>
      <c r="BU55" s="2">
        <f>$BM$53</f>
        <v>0</v>
      </c>
      <c r="BV55" s="2">
        <f>$BN$53</f>
        <v>0</v>
      </c>
      <c r="BW55" s="2">
        <f>$BO$53</f>
        <v>0</v>
      </c>
      <c r="BX55" s="2">
        <f>$BQ$53</f>
        <v>0</v>
      </c>
    </row>
    <row r="56" spans="2:76" ht="18">
      <c r="B56" s="223" t="s">
        <v>7</v>
      </c>
      <c r="C56" s="130"/>
      <c r="D56" s="126" t="str">
        <f>$BS$56</f>
        <v>Mannschaft B3</v>
      </c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228">
        <f>$BT$56</f>
        <v>0</v>
      </c>
      <c r="V56" s="229"/>
      <c r="W56" s="230"/>
      <c r="X56" s="228">
        <f>$BU$56</f>
        <v>0</v>
      </c>
      <c r="Y56" s="229"/>
      <c r="Z56" s="231"/>
      <c r="AA56" s="130">
        <f>$BV$56</f>
        <v>0</v>
      </c>
      <c r="AB56" s="130"/>
      <c r="AC56" s="20" t="s">
        <v>19</v>
      </c>
      <c r="AD56" s="130">
        <f>$BW$56</f>
        <v>0</v>
      </c>
      <c r="AE56" s="131"/>
      <c r="AF56" s="129">
        <f>$BX$56</f>
        <v>0</v>
      </c>
      <c r="AG56" s="130"/>
      <c r="AH56" s="131"/>
      <c r="BM56" s="2">
        <f>BN27+BO31+BN35+BO39</f>
        <v>0</v>
      </c>
      <c r="BN56" s="2">
        <f>AY27+BB31+AY35+BB39</f>
        <v>0</v>
      </c>
      <c r="BO56" s="2">
        <f>BB27+AY31+BB35+AY39</f>
        <v>0</v>
      </c>
      <c r="BP56" s="2">
        <f>BP27+BP31+BP35+BP39</f>
        <v>0</v>
      </c>
      <c r="BQ56" s="2">
        <f>BN56-BO56</f>
        <v>0</v>
      </c>
      <c r="BS56" s="2" t="str">
        <f>$AF$19</f>
        <v>Mannschaft B3</v>
      </c>
      <c r="BT56" s="2">
        <f>$BP$55</f>
        <v>0</v>
      </c>
      <c r="BU56" s="2">
        <f>$BM$55</f>
        <v>0</v>
      </c>
      <c r="BV56" s="2">
        <f>$BN$55</f>
        <v>0</v>
      </c>
      <c r="BW56" s="2">
        <f>$BO$55</f>
        <v>0</v>
      </c>
      <c r="BX56" s="2">
        <f>$BQ$55</f>
        <v>0</v>
      </c>
    </row>
    <row r="57" spans="2:76" ht="18.75" thickBot="1">
      <c r="B57" s="232" t="s">
        <v>55</v>
      </c>
      <c r="C57" s="226"/>
      <c r="D57" s="233" t="str">
        <f>$BS$57</f>
        <v>Mannschaft B2</v>
      </c>
      <c r="E57" s="234"/>
      <c r="F57" s="234"/>
      <c r="G57" s="234"/>
      <c r="H57" s="234"/>
      <c r="I57" s="234"/>
      <c r="J57" s="234"/>
      <c r="K57" s="234"/>
      <c r="L57" s="234"/>
      <c r="M57" s="234"/>
      <c r="N57" s="234"/>
      <c r="O57" s="234"/>
      <c r="P57" s="234"/>
      <c r="Q57" s="234"/>
      <c r="R57" s="234"/>
      <c r="S57" s="234"/>
      <c r="T57" s="234"/>
      <c r="U57" s="265">
        <f>$BT$57</f>
        <v>0</v>
      </c>
      <c r="V57" s="266"/>
      <c r="W57" s="267"/>
      <c r="X57" s="265">
        <f>$BU$57</f>
        <v>0</v>
      </c>
      <c r="Y57" s="266"/>
      <c r="Z57" s="268"/>
      <c r="AA57" s="226">
        <f>$BV$57</f>
        <v>0</v>
      </c>
      <c r="AB57" s="226"/>
      <c r="AC57" s="21" t="s">
        <v>19</v>
      </c>
      <c r="AD57" s="226">
        <f>$BW$57</f>
        <v>0</v>
      </c>
      <c r="AE57" s="227"/>
      <c r="AF57" s="193">
        <f>$BX$57</f>
        <v>0</v>
      </c>
      <c r="AG57" s="226"/>
      <c r="AH57" s="227"/>
      <c r="BM57" s="2">
        <f>BN30+BO34+BN39+BO43</f>
        <v>0</v>
      </c>
      <c r="BN57" s="2">
        <f>AY30+BB34+AY39+BB43</f>
        <v>0</v>
      </c>
      <c r="BO57" s="2">
        <f>BB30+AY34+BB39+AY43</f>
        <v>0</v>
      </c>
      <c r="BP57" s="2">
        <f>BP30+BP34+BP39+BP43</f>
        <v>0</v>
      </c>
      <c r="BQ57" s="2">
        <f>BN57-BO57</f>
        <v>0</v>
      </c>
      <c r="BS57" s="2" t="str">
        <f>$AF$18</f>
        <v>Mannschaft B2</v>
      </c>
      <c r="BT57" s="2">
        <f>$BP$54</f>
        <v>0</v>
      </c>
      <c r="BU57" s="2">
        <f>$BM$54</f>
        <v>0</v>
      </c>
      <c r="BV57" s="2">
        <f>$BN$54</f>
        <v>0</v>
      </c>
      <c r="BW57" s="2">
        <f>$BO$54</f>
        <v>0</v>
      </c>
      <c r="BX57" s="2">
        <f>$BQ$54</f>
        <v>0</v>
      </c>
    </row>
    <row r="58" ht="18.75" thickBot="1"/>
    <row r="59" spans="2:55" ht="18.75" thickBot="1">
      <c r="B59" s="97" t="s">
        <v>43</v>
      </c>
      <c r="C59" s="98"/>
      <c r="D59" s="97" t="s">
        <v>17</v>
      </c>
      <c r="E59" s="99"/>
      <c r="F59" s="99"/>
      <c r="G59" s="99"/>
      <c r="H59" s="97" t="s">
        <v>1</v>
      </c>
      <c r="I59" s="99"/>
      <c r="J59" s="99"/>
      <c r="K59" s="99"/>
      <c r="L59" s="98"/>
      <c r="M59" s="97" t="s">
        <v>44</v>
      </c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8"/>
      <c r="AY59" s="97" t="s">
        <v>18</v>
      </c>
      <c r="AZ59" s="99"/>
      <c r="BA59" s="99"/>
      <c r="BB59" s="99"/>
      <c r="BC59" s="98"/>
    </row>
    <row r="60" spans="2:65" ht="18.75" thickBot="1">
      <c r="B60" s="87">
        <v>21</v>
      </c>
      <c r="C60" s="88"/>
      <c r="D60" s="89">
        <v>1</v>
      </c>
      <c r="E60" s="90"/>
      <c r="F60" s="90"/>
      <c r="G60" s="91"/>
      <c r="H60" s="92">
        <f>K42+BN14</f>
        <v>0.5555555555555554</v>
      </c>
      <c r="I60" s="93"/>
      <c r="J60" s="93"/>
      <c r="K60" s="93"/>
      <c r="L60" s="94"/>
      <c r="M60" s="95">
        <f>IF(U47=0,"",D47)</f>
      </c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22" t="s">
        <v>20</v>
      </c>
      <c r="AG60" s="79">
        <f>IF(U54=0,"",D54)</f>
      </c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80"/>
      <c r="AY60" s="81"/>
      <c r="AZ60" s="82"/>
      <c r="BA60" s="23" t="s">
        <v>19</v>
      </c>
      <c r="BB60" s="82"/>
      <c r="BC60" s="83"/>
      <c r="BD60" s="37"/>
      <c r="BE60" s="38"/>
      <c r="BF60" s="38"/>
      <c r="BG60" s="38"/>
      <c r="BH60" s="38"/>
      <c r="BI60" s="38"/>
      <c r="BJ60" s="38"/>
      <c r="BK60" s="38"/>
      <c r="BL60" s="39"/>
      <c r="BM60" s="2">
        <f>AY60-BB60</f>
        <v>0</v>
      </c>
    </row>
    <row r="61" spans="2:55" ht="12.75" customHeight="1" thickBot="1">
      <c r="B61" s="24"/>
      <c r="C61" s="25"/>
      <c r="D61" s="26"/>
      <c r="E61" s="27"/>
      <c r="F61" s="27"/>
      <c r="G61" s="28"/>
      <c r="H61" s="26"/>
      <c r="I61" s="27"/>
      <c r="J61" s="27"/>
      <c r="K61" s="27"/>
      <c r="L61" s="28"/>
      <c r="M61" s="58" t="s">
        <v>46</v>
      </c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29"/>
      <c r="AG61" s="59" t="s">
        <v>47</v>
      </c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60"/>
      <c r="AY61" s="27"/>
      <c r="AZ61" s="27"/>
      <c r="BA61" s="27"/>
      <c r="BB61" s="27"/>
      <c r="BC61" s="28"/>
    </row>
    <row r="62" ht="12.75" customHeight="1" thickBot="1">
      <c r="BS62" s="30"/>
    </row>
    <row r="63" spans="2:71" ht="18.75" thickBot="1">
      <c r="B63" s="84" t="s">
        <v>43</v>
      </c>
      <c r="C63" s="85"/>
      <c r="D63" s="84" t="s">
        <v>17</v>
      </c>
      <c r="E63" s="86"/>
      <c r="F63" s="86"/>
      <c r="G63" s="86"/>
      <c r="H63" s="84" t="s">
        <v>1</v>
      </c>
      <c r="I63" s="86"/>
      <c r="J63" s="86"/>
      <c r="K63" s="86"/>
      <c r="L63" s="85"/>
      <c r="M63" s="84" t="s">
        <v>45</v>
      </c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5"/>
      <c r="AY63" s="84" t="s">
        <v>18</v>
      </c>
      <c r="AZ63" s="86"/>
      <c r="BA63" s="86"/>
      <c r="BB63" s="86"/>
      <c r="BC63" s="85"/>
      <c r="BS63" s="31" t="s">
        <v>53</v>
      </c>
    </row>
    <row r="64" spans="2:71" ht="18.75" thickBot="1">
      <c r="B64" s="87">
        <v>22</v>
      </c>
      <c r="C64" s="88"/>
      <c r="D64" s="89">
        <v>2</v>
      </c>
      <c r="E64" s="90"/>
      <c r="F64" s="90"/>
      <c r="G64" s="91"/>
      <c r="H64" s="92">
        <f>H60+BN14</f>
        <v>0.5694444444444442</v>
      </c>
      <c r="I64" s="93"/>
      <c r="J64" s="93"/>
      <c r="K64" s="93"/>
      <c r="L64" s="94"/>
      <c r="M64" s="95">
        <f>IF(U46=0,"",D46)</f>
      </c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22" t="s">
        <v>20</v>
      </c>
      <c r="AG64" s="79">
        <f>IF(U53=0,"",D53)</f>
      </c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  <c r="AV64" s="79"/>
      <c r="AW64" s="79"/>
      <c r="AX64" s="80"/>
      <c r="AY64" s="81"/>
      <c r="AZ64" s="82"/>
      <c r="BA64" s="23" t="s">
        <v>19</v>
      </c>
      <c r="BB64" s="82"/>
      <c r="BC64" s="83"/>
      <c r="BD64" s="37"/>
      <c r="BE64" s="38"/>
      <c r="BF64" s="38"/>
      <c r="BG64" s="38"/>
      <c r="BH64" s="38"/>
      <c r="BI64" s="38"/>
      <c r="BJ64" s="38"/>
      <c r="BK64" s="38"/>
      <c r="BL64" s="39"/>
      <c r="BM64" s="2">
        <f>AY64-BB64</f>
        <v>0</v>
      </c>
      <c r="BS64" s="31" t="s">
        <v>54</v>
      </c>
    </row>
    <row r="65" spans="2:55" ht="12.75" customHeight="1" thickBot="1">
      <c r="B65" s="24"/>
      <c r="C65" s="25"/>
      <c r="D65" s="26"/>
      <c r="E65" s="27"/>
      <c r="F65" s="27"/>
      <c r="G65" s="28"/>
      <c r="H65" s="26"/>
      <c r="I65" s="27"/>
      <c r="J65" s="27"/>
      <c r="K65" s="27"/>
      <c r="L65" s="28"/>
      <c r="M65" s="58" t="s">
        <v>48</v>
      </c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29"/>
      <c r="AG65" s="59" t="s">
        <v>49</v>
      </c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60"/>
      <c r="AY65" s="27"/>
      <c r="AZ65" s="27"/>
      <c r="BA65" s="27"/>
      <c r="BB65" s="27"/>
      <c r="BC65" s="28"/>
    </row>
    <row r="66" spans="2:76" s="34" customFormat="1" ht="18.75" thickBot="1"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</row>
    <row r="67" spans="13:50" ht="18.75" thickBot="1">
      <c r="M67" s="73" t="s">
        <v>50</v>
      </c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74"/>
      <c r="AU67" s="74"/>
      <c r="AV67" s="74"/>
      <c r="AW67" s="74"/>
      <c r="AX67" s="75"/>
    </row>
    <row r="68" spans="13:50" ht="18">
      <c r="M68" s="76" t="s">
        <v>4</v>
      </c>
      <c r="N68" s="77"/>
      <c r="O68" s="78"/>
      <c r="P68" s="64">
        <f>IF((OR(AY64="",BB64="")),"",IF(BM64&gt;0,M64,AG64))</f>
      </c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6"/>
    </row>
    <row r="69" spans="13:50" ht="18">
      <c r="M69" s="49" t="s">
        <v>5</v>
      </c>
      <c r="N69" s="50"/>
      <c r="O69" s="51"/>
      <c r="P69" s="67">
        <f>IF((OR(AY64="",BB64="")),"",IF(BM64&lt;0,M64,AG64))</f>
      </c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9"/>
    </row>
    <row r="70" spans="13:50" ht="18">
      <c r="M70" s="49" t="s">
        <v>6</v>
      </c>
      <c r="N70" s="50"/>
      <c r="O70" s="51"/>
      <c r="P70" s="67">
        <f>IF((OR(AY60="",BB60="")),"",IF(BM60&gt;0,M60,AG60))</f>
      </c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9"/>
    </row>
    <row r="71" spans="13:50" ht="18.75" thickBot="1">
      <c r="M71" s="61" t="s">
        <v>7</v>
      </c>
      <c r="N71" s="62"/>
      <c r="O71" s="63"/>
      <c r="P71" s="70">
        <f>IF((OR(AY60="",BB60="")),"",IF(BM60&lt;0,M60,AG60))</f>
      </c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2"/>
    </row>
    <row r="72" spans="13:50" ht="18"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</row>
    <row r="73" spans="13:50" ht="18"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</row>
    <row r="74" spans="13:50" ht="18"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</row>
    <row r="75" spans="13:50" ht="18"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</row>
  </sheetData>
  <sheetProtection password="F4F0" sheet="1" objects="1" scenarios="1"/>
  <mergeCells count="348">
    <mergeCell ref="BD43:BH43"/>
    <mergeCell ref="AF45:AH45"/>
    <mergeCell ref="AF46:AH46"/>
    <mergeCell ref="B48:C48"/>
    <mergeCell ref="D48:T48"/>
    <mergeCell ref="U48:W48"/>
    <mergeCell ref="X48:Z48"/>
    <mergeCell ref="AH43:AX43"/>
    <mergeCell ref="AY43:AZ43"/>
    <mergeCell ref="BB43:BC43"/>
    <mergeCell ref="BD41:BH41"/>
    <mergeCell ref="AH42:AX42"/>
    <mergeCell ref="AY42:AZ42"/>
    <mergeCell ref="AY41:AZ41"/>
    <mergeCell ref="BB41:BC41"/>
    <mergeCell ref="BB42:BC42"/>
    <mergeCell ref="BD42:BH42"/>
    <mergeCell ref="AY40:AZ40"/>
    <mergeCell ref="B41:C41"/>
    <mergeCell ref="D41:G41"/>
    <mergeCell ref="H41:J41"/>
    <mergeCell ref="K41:O41"/>
    <mergeCell ref="BB40:BC40"/>
    <mergeCell ref="K39:O39"/>
    <mergeCell ref="D39:G39"/>
    <mergeCell ref="H39:J39"/>
    <mergeCell ref="P41:AF41"/>
    <mergeCell ref="BB39:BC39"/>
    <mergeCell ref="BD39:BH39"/>
    <mergeCell ref="D40:G40"/>
    <mergeCell ref="H40:J40"/>
    <mergeCell ref="K40:O40"/>
    <mergeCell ref="P40:AF40"/>
    <mergeCell ref="B55:C55"/>
    <mergeCell ref="D55:T55"/>
    <mergeCell ref="U55:W55"/>
    <mergeCell ref="B39:C39"/>
    <mergeCell ref="AY39:AZ39"/>
    <mergeCell ref="B38:C38"/>
    <mergeCell ref="D38:G38"/>
    <mergeCell ref="H38:J38"/>
    <mergeCell ref="K38:O38"/>
    <mergeCell ref="AY38:AZ38"/>
    <mergeCell ref="B42:C42"/>
    <mergeCell ref="D42:G42"/>
    <mergeCell ref="H42:J42"/>
    <mergeCell ref="K42:O42"/>
    <mergeCell ref="B53:C53"/>
    <mergeCell ref="B43:C43"/>
    <mergeCell ref="D53:T53"/>
    <mergeCell ref="D43:G43"/>
    <mergeCell ref="H43:J43"/>
    <mergeCell ref="B50:C50"/>
    <mergeCell ref="AH39:AX39"/>
    <mergeCell ref="P38:AF38"/>
    <mergeCell ref="AH38:AX38"/>
    <mergeCell ref="P39:AF39"/>
    <mergeCell ref="AH41:AX41"/>
    <mergeCell ref="P42:AF42"/>
    <mergeCell ref="AH40:AX40"/>
    <mergeCell ref="P37:AF37"/>
    <mergeCell ref="AH37:AX37"/>
    <mergeCell ref="K37:O37"/>
    <mergeCell ref="B36:C36"/>
    <mergeCell ref="D36:G36"/>
    <mergeCell ref="H36:J36"/>
    <mergeCell ref="K36:O36"/>
    <mergeCell ref="B37:C37"/>
    <mergeCell ref="D37:G37"/>
    <mergeCell ref="AA53:AB53"/>
    <mergeCell ref="BB36:BC36"/>
    <mergeCell ref="AH36:AX36"/>
    <mergeCell ref="AH34:AX34"/>
    <mergeCell ref="AH35:AX35"/>
    <mergeCell ref="BB38:BC38"/>
    <mergeCell ref="P36:AF36"/>
    <mergeCell ref="AF53:AH53"/>
    <mergeCell ref="AA49:AB49"/>
    <mergeCell ref="AA50:AB50"/>
    <mergeCell ref="AA57:AB57"/>
    <mergeCell ref="AF57:AH57"/>
    <mergeCell ref="AA54:AB54"/>
    <mergeCell ref="AF54:AH54"/>
    <mergeCell ref="AD53:AE53"/>
    <mergeCell ref="P43:AF43"/>
    <mergeCell ref="AA52:AE52"/>
    <mergeCell ref="B52:T52"/>
    <mergeCell ref="AA55:AB55"/>
    <mergeCell ref="AA56:AB56"/>
    <mergeCell ref="AD20:AE20"/>
    <mergeCell ref="AF20:BC20"/>
    <mergeCell ref="AY37:AZ37"/>
    <mergeCell ref="BB37:BC37"/>
    <mergeCell ref="AY36:AZ36"/>
    <mergeCell ref="E8:P8"/>
    <mergeCell ref="E9:P9"/>
    <mergeCell ref="E10:P10"/>
    <mergeCell ref="E12:K12"/>
    <mergeCell ref="P34:AF34"/>
    <mergeCell ref="D56:T56"/>
    <mergeCell ref="X55:Z55"/>
    <mergeCell ref="U56:W56"/>
    <mergeCell ref="X56:Z56"/>
    <mergeCell ref="X52:Z52"/>
    <mergeCell ref="U57:W57"/>
    <mergeCell ref="X57:Z57"/>
    <mergeCell ref="X53:Z53"/>
    <mergeCell ref="U52:W52"/>
    <mergeCell ref="U53:W53"/>
    <mergeCell ref="AD55:AE55"/>
    <mergeCell ref="Q8:AZ8"/>
    <mergeCell ref="Q9:AZ9"/>
    <mergeCell ref="Q10:AZ10"/>
    <mergeCell ref="AJ12:AQ12"/>
    <mergeCell ref="L12:X12"/>
    <mergeCell ref="T14:X14"/>
    <mergeCell ref="L14:M14"/>
    <mergeCell ref="N14:O14"/>
    <mergeCell ref="K43:O43"/>
    <mergeCell ref="H37:J37"/>
    <mergeCell ref="H34:J34"/>
    <mergeCell ref="H35:J35"/>
    <mergeCell ref="H28:J28"/>
    <mergeCell ref="B40:C40"/>
    <mergeCell ref="H33:J33"/>
    <mergeCell ref="B34:C34"/>
    <mergeCell ref="H29:J29"/>
    <mergeCell ref="H30:J30"/>
    <mergeCell ref="K32:O32"/>
    <mergeCell ref="K33:O33"/>
    <mergeCell ref="K24:O24"/>
    <mergeCell ref="K25:O25"/>
    <mergeCell ref="K26:O26"/>
    <mergeCell ref="K27:O27"/>
    <mergeCell ref="K30:O30"/>
    <mergeCell ref="K31:O31"/>
    <mergeCell ref="B56:C56"/>
    <mergeCell ref="AD56:AE56"/>
    <mergeCell ref="AD57:AE57"/>
    <mergeCell ref="B54:C54"/>
    <mergeCell ref="D54:T54"/>
    <mergeCell ref="U54:W54"/>
    <mergeCell ref="X54:Z54"/>
    <mergeCell ref="AD54:AE54"/>
    <mergeCell ref="B57:C57"/>
    <mergeCell ref="D57:T57"/>
    <mergeCell ref="AF56:AH56"/>
    <mergeCell ref="AF47:AH47"/>
    <mergeCell ref="AF49:AH49"/>
    <mergeCell ref="AF50:AH50"/>
    <mergeCell ref="AF52:AH52"/>
    <mergeCell ref="AF55:AH55"/>
    <mergeCell ref="AF48:AH48"/>
    <mergeCell ref="AD47:AE47"/>
    <mergeCell ref="AD49:AE49"/>
    <mergeCell ref="AD50:AE50"/>
    <mergeCell ref="AA47:AB47"/>
    <mergeCell ref="AA48:AB48"/>
    <mergeCell ref="AD48:AE48"/>
    <mergeCell ref="X47:Z47"/>
    <mergeCell ref="X49:Z49"/>
    <mergeCell ref="X50:Z50"/>
    <mergeCell ref="D49:T49"/>
    <mergeCell ref="D50:T50"/>
    <mergeCell ref="B47:C47"/>
    <mergeCell ref="B49:C49"/>
    <mergeCell ref="B46:C46"/>
    <mergeCell ref="U45:W45"/>
    <mergeCell ref="AA46:AB46"/>
    <mergeCell ref="AD46:AE46"/>
    <mergeCell ref="U46:W46"/>
    <mergeCell ref="B45:T45"/>
    <mergeCell ref="X45:Z45"/>
    <mergeCell ref="AA45:AE45"/>
    <mergeCell ref="H31:J31"/>
    <mergeCell ref="H32:J32"/>
    <mergeCell ref="D29:G29"/>
    <mergeCell ref="D30:G30"/>
    <mergeCell ref="D31:G31"/>
    <mergeCell ref="D35:G35"/>
    <mergeCell ref="D32:G32"/>
    <mergeCell ref="D33:G33"/>
    <mergeCell ref="D34:G34"/>
    <mergeCell ref="D24:G24"/>
    <mergeCell ref="D25:G25"/>
    <mergeCell ref="B24:C24"/>
    <mergeCell ref="B25:C25"/>
    <mergeCell ref="B28:C28"/>
    <mergeCell ref="B32:C32"/>
    <mergeCell ref="B26:C26"/>
    <mergeCell ref="B27:C27"/>
    <mergeCell ref="D26:G26"/>
    <mergeCell ref="D27:G27"/>
    <mergeCell ref="B33:C33"/>
    <mergeCell ref="B29:C29"/>
    <mergeCell ref="B30:C30"/>
    <mergeCell ref="B31:C31"/>
    <mergeCell ref="P35:AF35"/>
    <mergeCell ref="K34:O34"/>
    <mergeCell ref="K35:O35"/>
    <mergeCell ref="P32:AF32"/>
    <mergeCell ref="P33:AF33"/>
    <mergeCell ref="B35:C35"/>
    <mergeCell ref="D28:G28"/>
    <mergeCell ref="AH30:AX30"/>
    <mergeCell ref="AH27:AX27"/>
    <mergeCell ref="AH28:AX28"/>
    <mergeCell ref="AH29:AX29"/>
    <mergeCell ref="K29:O29"/>
    <mergeCell ref="H27:J27"/>
    <mergeCell ref="AH31:AX31"/>
    <mergeCell ref="AH32:AX32"/>
    <mergeCell ref="P30:AF30"/>
    <mergeCell ref="P31:AF31"/>
    <mergeCell ref="H24:J24"/>
    <mergeCell ref="H25:J25"/>
    <mergeCell ref="H26:J26"/>
    <mergeCell ref="K28:O28"/>
    <mergeCell ref="AH25:AX25"/>
    <mergeCell ref="AH26:AX26"/>
    <mergeCell ref="BB34:BC34"/>
    <mergeCell ref="BB35:BC35"/>
    <mergeCell ref="AY34:AZ34"/>
    <mergeCell ref="AY35:AZ35"/>
    <mergeCell ref="P24:AF24"/>
    <mergeCell ref="P25:AF25"/>
    <mergeCell ref="P26:AF26"/>
    <mergeCell ref="P27:AF27"/>
    <mergeCell ref="AH33:AX33"/>
    <mergeCell ref="AH24:AX24"/>
    <mergeCell ref="AY28:AZ28"/>
    <mergeCell ref="AY29:AZ29"/>
    <mergeCell ref="BB24:BC24"/>
    <mergeCell ref="BB25:BC25"/>
    <mergeCell ref="BB26:BC26"/>
    <mergeCell ref="BB27:BC27"/>
    <mergeCell ref="BB32:BC32"/>
    <mergeCell ref="BB33:BC33"/>
    <mergeCell ref="BB30:BC30"/>
    <mergeCell ref="BB31:BC31"/>
    <mergeCell ref="AY30:AZ30"/>
    <mergeCell ref="AY31:AZ31"/>
    <mergeCell ref="AY32:AZ32"/>
    <mergeCell ref="AY33:AZ33"/>
    <mergeCell ref="AY23:BC23"/>
    <mergeCell ref="P23:AX23"/>
    <mergeCell ref="P28:AF28"/>
    <mergeCell ref="P29:AF29"/>
    <mergeCell ref="AY24:AZ24"/>
    <mergeCell ref="AY25:AZ25"/>
    <mergeCell ref="AY26:AZ26"/>
    <mergeCell ref="AY27:AZ27"/>
    <mergeCell ref="BB28:BC28"/>
    <mergeCell ref="BB29:BC29"/>
    <mergeCell ref="B23:C23"/>
    <mergeCell ref="D23:G23"/>
    <mergeCell ref="H23:J23"/>
    <mergeCell ref="K23:O23"/>
    <mergeCell ref="B19:C19"/>
    <mergeCell ref="B21:C21"/>
    <mergeCell ref="D19:AA19"/>
    <mergeCell ref="D21:AA21"/>
    <mergeCell ref="B20:C20"/>
    <mergeCell ref="D20:AA20"/>
    <mergeCell ref="AF21:BC21"/>
    <mergeCell ref="AD19:AE19"/>
    <mergeCell ref="AD21:AE21"/>
    <mergeCell ref="B17:C17"/>
    <mergeCell ref="B18:C18"/>
    <mergeCell ref="D17:AA17"/>
    <mergeCell ref="D18:AA18"/>
    <mergeCell ref="AD17:AE17"/>
    <mergeCell ref="AD18:AE18"/>
    <mergeCell ref="AF17:BC17"/>
    <mergeCell ref="AF18:BC18"/>
    <mergeCell ref="AY59:BC59"/>
    <mergeCell ref="M59:AX59"/>
    <mergeCell ref="X46:Z46"/>
    <mergeCell ref="D46:T46"/>
    <mergeCell ref="D47:T47"/>
    <mergeCell ref="AF19:BC19"/>
    <mergeCell ref="U47:W47"/>
    <mergeCell ref="U49:W49"/>
    <mergeCell ref="U50:W50"/>
    <mergeCell ref="E2:AZ2"/>
    <mergeCell ref="E4:AZ4"/>
    <mergeCell ref="E6:AZ6"/>
    <mergeCell ref="B16:AA16"/>
    <mergeCell ref="AD16:BC16"/>
    <mergeCell ref="AD12:AI12"/>
    <mergeCell ref="AD14:AI14"/>
    <mergeCell ref="AJ14:AM14"/>
    <mergeCell ref="E14:K14"/>
    <mergeCell ref="P14:S14"/>
    <mergeCell ref="B59:C59"/>
    <mergeCell ref="D59:G59"/>
    <mergeCell ref="H59:L59"/>
    <mergeCell ref="B60:C60"/>
    <mergeCell ref="D60:G60"/>
    <mergeCell ref="H60:L60"/>
    <mergeCell ref="M63:AX63"/>
    <mergeCell ref="AY60:AZ60"/>
    <mergeCell ref="BB60:BC60"/>
    <mergeCell ref="M61:AE61"/>
    <mergeCell ref="AG61:AX61"/>
    <mergeCell ref="AY63:BC63"/>
    <mergeCell ref="AG60:AX60"/>
    <mergeCell ref="M60:AE60"/>
    <mergeCell ref="AG64:AX64"/>
    <mergeCell ref="AY64:AZ64"/>
    <mergeCell ref="BB64:BC64"/>
    <mergeCell ref="B63:C63"/>
    <mergeCell ref="D63:G63"/>
    <mergeCell ref="B64:C64"/>
    <mergeCell ref="D64:G64"/>
    <mergeCell ref="H64:L64"/>
    <mergeCell ref="M64:AE64"/>
    <mergeCell ref="H63:L63"/>
    <mergeCell ref="M65:AE65"/>
    <mergeCell ref="AG65:AX65"/>
    <mergeCell ref="M71:O71"/>
    <mergeCell ref="P68:AX68"/>
    <mergeCell ref="P69:AX69"/>
    <mergeCell ref="P70:AX70"/>
    <mergeCell ref="P71:AX71"/>
    <mergeCell ref="M67:AX67"/>
    <mergeCell ref="M68:O68"/>
    <mergeCell ref="M69:O69"/>
    <mergeCell ref="M70:O70"/>
    <mergeCell ref="BD35:BH35"/>
    <mergeCell ref="BD23:BH23"/>
    <mergeCell ref="BD24:BH24"/>
    <mergeCell ref="BD25:BH25"/>
    <mergeCell ref="BD26:BH26"/>
    <mergeCell ref="BD27:BH27"/>
    <mergeCell ref="BD28:BH28"/>
    <mergeCell ref="BD29:BH29"/>
    <mergeCell ref="BD60:BL60"/>
    <mergeCell ref="BD64:BL64"/>
    <mergeCell ref="BD30:BH30"/>
    <mergeCell ref="BD31:BH31"/>
    <mergeCell ref="BD32:BH32"/>
    <mergeCell ref="BD33:BH33"/>
    <mergeCell ref="BD34:BH34"/>
    <mergeCell ref="BD37:BH37"/>
    <mergeCell ref="BD38:BH38"/>
    <mergeCell ref="BD36:BH36"/>
    <mergeCell ref="BD40:BH40"/>
  </mergeCells>
  <dataValidations count="1">
    <dataValidation type="list" showInputMessage="1" showErrorMessage="1" sqref="BD60:BL60 BD64:BL64">
      <formula1>$BS$62:$BS$64</formula1>
    </dataValidation>
  </dataValidations>
  <printOptions/>
  <pageMargins left="0.46" right="0.43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B2:CE79"/>
  <sheetViews>
    <sheetView zoomScalePageLayoutView="0" workbookViewId="0" topLeftCell="A49">
      <selection activeCell="BD68" sqref="BD68:BL68"/>
    </sheetView>
  </sheetViews>
  <sheetFormatPr defaultColWidth="1.7109375" defaultRowHeight="12.75"/>
  <cols>
    <col min="1" max="64" width="1.7109375" style="1" customWidth="1"/>
    <col min="65" max="65" width="1.57421875" style="2" customWidth="1"/>
    <col min="66" max="67" width="1.7109375" style="2" customWidth="1"/>
    <col min="68" max="68" width="1.57421875" style="2" customWidth="1"/>
    <col min="69" max="69" width="1.7109375" style="2" customWidth="1"/>
    <col min="70" max="70" width="5.7109375" style="2" customWidth="1"/>
    <col min="71" max="71" width="18.7109375" style="2" customWidth="1"/>
    <col min="72" max="76" width="5.7109375" style="2" customWidth="1"/>
    <col min="77" max="89" width="5.7109375" style="1" customWidth="1"/>
    <col min="90" max="16384" width="1.7109375" style="1" customWidth="1"/>
  </cols>
  <sheetData>
    <row r="1" ht="18.75" thickBot="1"/>
    <row r="2" spans="5:76" s="3" customFormat="1" ht="30.75" thickBot="1">
      <c r="E2" s="321" t="str">
        <f>Tabelle1!E2</f>
        <v>Verein</v>
      </c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  <c r="AM2" s="322"/>
      <c r="AN2" s="322"/>
      <c r="AO2" s="322"/>
      <c r="AP2" s="322"/>
      <c r="AQ2" s="322"/>
      <c r="AR2" s="322"/>
      <c r="AS2" s="322"/>
      <c r="AT2" s="322"/>
      <c r="AU2" s="322"/>
      <c r="AV2" s="322"/>
      <c r="AW2" s="322"/>
      <c r="AX2" s="322"/>
      <c r="AY2" s="322"/>
      <c r="AZ2" s="323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</row>
    <row r="3" ht="18.75" thickBot="1"/>
    <row r="4" spans="5:76" s="3" customFormat="1" ht="30.75" thickBot="1">
      <c r="E4" s="324" t="str">
        <f>Tabelle1!E4</f>
        <v>Turniername</v>
      </c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5"/>
      <c r="V4" s="325"/>
      <c r="W4" s="325"/>
      <c r="X4" s="325"/>
      <c r="Y4" s="325"/>
      <c r="Z4" s="325"/>
      <c r="AA4" s="325"/>
      <c r="AB4" s="325"/>
      <c r="AC4" s="325"/>
      <c r="AD4" s="325"/>
      <c r="AE4" s="325"/>
      <c r="AF4" s="325"/>
      <c r="AG4" s="325"/>
      <c r="AH4" s="325"/>
      <c r="AI4" s="325"/>
      <c r="AJ4" s="325"/>
      <c r="AK4" s="325"/>
      <c r="AL4" s="325"/>
      <c r="AM4" s="325"/>
      <c r="AN4" s="325"/>
      <c r="AO4" s="325"/>
      <c r="AP4" s="325"/>
      <c r="AQ4" s="325"/>
      <c r="AR4" s="325"/>
      <c r="AS4" s="325"/>
      <c r="AT4" s="325"/>
      <c r="AU4" s="325"/>
      <c r="AV4" s="325"/>
      <c r="AW4" s="325"/>
      <c r="AX4" s="325"/>
      <c r="AY4" s="325"/>
      <c r="AZ4" s="326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</row>
    <row r="5" ht="18.75" thickBot="1">
      <c r="CE5" s="4"/>
    </row>
    <row r="6" spans="5:76" s="5" customFormat="1" ht="24" thickBot="1">
      <c r="E6" s="327" t="str">
        <f>Tabelle1!E6</f>
        <v>Turnierform</v>
      </c>
      <c r="F6" s="328"/>
      <c r="G6" s="328"/>
      <c r="H6" s="328"/>
      <c r="I6" s="328"/>
      <c r="J6" s="328"/>
      <c r="K6" s="328"/>
      <c r="L6" s="328"/>
      <c r="M6" s="328"/>
      <c r="N6" s="328"/>
      <c r="O6" s="328"/>
      <c r="P6" s="328"/>
      <c r="Q6" s="328"/>
      <c r="R6" s="328"/>
      <c r="S6" s="328"/>
      <c r="T6" s="328"/>
      <c r="U6" s="328"/>
      <c r="V6" s="328"/>
      <c r="W6" s="328"/>
      <c r="X6" s="328"/>
      <c r="Y6" s="328"/>
      <c r="Z6" s="328"/>
      <c r="AA6" s="328"/>
      <c r="AB6" s="328"/>
      <c r="AC6" s="328"/>
      <c r="AD6" s="328"/>
      <c r="AE6" s="328"/>
      <c r="AF6" s="328"/>
      <c r="AG6" s="328"/>
      <c r="AH6" s="328"/>
      <c r="AI6" s="328"/>
      <c r="AJ6" s="328"/>
      <c r="AK6" s="328"/>
      <c r="AL6" s="328"/>
      <c r="AM6" s="328"/>
      <c r="AN6" s="328"/>
      <c r="AO6" s="328"/>
      <c r="AP6" s="328"/>
      <c r="AQ6" s="328"/>
      <c r="AR6" s="328"/>
      <c r="AS6" s="328"/>
      <c r="AT6" s="328"/>
      <c r="AU6" s="328"/>
      <c r="AV6" s="328"/>
      <c r="AW6" s="328"/>
      <c r="AX6" s="328"/>
      <c r="AY6" s="328"/>
      <c r="AZ6" s="329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</row>
    <row r="7" ht="18.75" thickBot="1"/>
    <row r="8" spans="5:52" ht="23.25">
      <c r="E8" s="273" t="s">
        <v>52</v>
      </c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5"/>
      <c r="Q8" s="330">
        <f>IF(Tabelle1!Q8="","",Tabelle1!Q8)</f>
      </c>
      <c r="R8" s="331"/>
      <c r="S8" s="331"/>
      <c r="T8" s="331"/>
      <c r="U8" s="331"/>
      <c r="V8" s="331"/>
      <c r="W8" s="331"/>
      <c r="X8" s="331"/>
      <c r="Y8" s="331"/>
      <c r="Z8" s="331"/>
      <c r="AA8" s="331"/>
      <c r="AB8" s="331"/>
      <c r="AC8" s="331"/>
      <c r="AD8" s="331"/>
      <c r="AE8" s="331"/>
      <c r="AF8" s="331"/>
      <c r="AG8" s="331"/>
      <c r="AH8" s="331"/>
      <c r="AI8" s="331"/>
      <c r="AJ8" s="331"/>
      <c r="AK8" s="331"/>
      <c r="AL8" s="331"/>
      <c r="AM8" s="331"/>
      <c r="AN8" s="331"/>
      <c r="AO8" s="331"/>
      <c r="AP8" s="331"/>
      <c r="AQ8" s="331"/>
      <c r="AR8" s="331"/>
      <c r="AS8" s="331"/>
      <c r="AT8" s="331"/>
      <c r="AU8" s="331"/>
      <c r="AV8" s="331"/>
      <c r="AW8" s="331"/>
      <c r="AX8" s="331"/>
      <c r="AY8" s="331"/>
      <c r="AZ8" s="332"/>
    </row>
    <row r="9" spans="5:52" ht="18">
      <c r="E9" s="276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8"/>
      <c r="Q9" s="333">
        <f>IF(Tabelle1!Q9="","",Tabelle1!Q9)</f>
      </c>
      <c r="R9" s="334"/>
      <c r="S9" s="334"/>
      <c r="T9" s="334"/>
      <c r="U9" s="334"/>
      <c r="V9" s="334"/>
      <c r="W9" s="334"/>
      <c r="X9" s="334"/>
      <c r="Y9" s="334"/>
      <c r="Z9" s="334"/>
      <c r="AA9" s="334"/>
      <c r="AB9" s="334"/>
      <c r="AC9" s="334"/>
      <c r="AD9" s="334"/>
      <c r="AE9" s="334"/>
      <c r="AF9" s="334"/>
      <c r="AG9" s="334"/>
      <c r="AH9" s="334"/>
      <c r="AI9" s="334"/>
      <c r="AJ9" s="334"/>
      <c r="AK9" s="334"/>
      <c r="AL9" s="334"/>
      <c r="AM9" s="334"/>
      <c r="AN9" s="334"/>
      <c r="AO9" s="334"/>
      <c r="AP9" s="334"/>
      <c r="AQ9" s="334"/>
      <c r="AR9" s="334"/>
      <c r="AS9" s="334"/>
      <c r="AT9" s="334"/>
      <c r="AU9" s="334"/>
      <c r="AV9" s="334"/>
      <c r="AW9" s="334"/>
      <c r="AX9" s="334"/>
      <c r="AY9" s="334"/>
      <c r="AZ9" s="335"/>
    </row>
    <row r="10" spans="5:76" s="6" customFormat="1" ht="18.75" thickBot="1">
      <c r="E10" s="279"/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81"/>
      <c r="Q10" s="279">
        <f>IF(Tabelle1!Q10="","",Tabelle1!Q10)</f>
      </c>
      <c r="R10" s="280"/>
      <c r="S10" s="280"/>
      <c r="T10" s="280"/>
      <c r="U10" s="280"/>
      <c r="V10" s="280"/>
      <c r="W10" s="280"/>
      <c r="X10" s="280"/>
      <c r="Y10" s="280"/>
      <c r="Z10" s="280"/>
      <c r="AA10" s="280"/>
      <c r="AB10" s="280"/>
      <c r="AC10" s="280"/>
      <c r="AD10" s="280"/>
      <c r="AE10" s="280"/>
      <c r="AF10" s="280"/>
      <c r="AG10" s="280"/>
      <c r="AH10" s="280"/>
      <c r="AI10" s="280"/>
      <c r="AJ10" s="280"/>
      <c r="AK10" s="280"/>
      <c r="AL10" s="280"/>
      <c r="AM10" s="280"/>
      <c r="AN10" s="280"/>
      <c r="AO10" s="280"/>
      <c r="AP10" s="280"/>
      <c r="AQ10" s="280"/>
      <c r="AR10" s="280"/>
      <c r="AS10" s="280"/>
      <c r="AT10" s="280"/>
      <c r="AU10" s="280"/>
      <c r="AV10" s="280"/>
      <c r="AW10" s="280"/>
      <c r="AX10" s="280"/>
      <c r="AY10" s="280"/>
      <c r="AZ10" s="281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</row>
    <row r="11" ht="18.75" thickBot="1"/>
    <row r="12" spans="5:76" ht="18.75" thickBot="1">
      <c r="E12" s="282" t="s">
        <v>51</v>
      </c>
      <c r="F12" s="283"/>
      <c r="G12" s="283"/>
      <c r="H12" s="283"/>
      <c r="I12" s="283"/>
      <c r="J12" s="283"/>
      <c r="K12" s="283"/>
      <c r="L12" s="336">
        <f>Tabelle1!L12</f>
        <v>40087</v>
      </c>
      <c r="M12" s="336"/>
      <c r="N12" s="336"/>
      <c r="O12" s="336"/>
      <c r="P12" s="336"/>
      <c r="Q12" s="336"/>
      <c r="R12" s="336"/>
      <c r="S12" s="336"/>
      <c r="T12" s="336"/>
      <c r="U12" s="337"/>
      <c r="V12" s="337"/>
      <c r="W12" s="337"/>
      <c r="X12" s="337"/>
      <c r="Y12" s="2"/>
      <c r="Z12" s="2"/>
      <c r="AA12" s="2"/>
      <c r="AB12" s="2"/>
      <c r="AC12" s="2"/>
      <c r="AD12" s="115" t="s">
        <v>35</v>
      </c>
      <c r="AE12" s="116"/>
      <c r="AF12" s="116"/>
      <c r="AG12" s="116"/>
      <c r="AH12" s="116"/>
      <c r="AI12" s="117"/>
      <c r="AJ12" s="338">
        <f>Tabelle1!AJ12</f>
        <v>0.4166666666666667</v>
      </c>
      <c r="AK12" s="339"/>
      <c r="AL12" s="339"/>
      <c r="AM12" s="339"/>
      <c r="AN12" s="339"/>
      <c r="AO12" s="339"/>
      <c r="AP12" s="339"/>
      <c r="AQ12" s="340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</row>
    <row r="13" ht="18.75" thickBot="1"/>
    <row r="14" spans="5:76" ht="18.75" thickBot="1">
      <c r="E14" s="115" t="s">
        <v>36</v>
      </c>
      <c r="F14" s="116"/>
      <c r="G14" s="116"/>
      <c r="H14" s="116"/>
      <c r="I14" s="116"/>
      <c r="J14" s="116"/>
      <c r="K14" s="117"/>
      <c r="L14" s="261">
        <f>Tabelle1!L14</f>
        <v>1</v>
      </c>
      <c r="M14" s="261"/>
      <c r="N14" s="261" t="s">
        <v>39</v>
      </c>
      <c r="O14" s="261"/>
      <c r="P14" s="341">
        <f>Tabelle1!P14</f>
        <v>15</v>
      </c>
      <c r="Q14" s="341"/>
      <c r="R14" s="341"/>
      <c r="S14" s="341"/>
      <c r="T14" s="258" t="s">
        <v>38</v>
      </c>
      <c r="U14" s="258"/>
      <c r="V14" s="258"/>
      <c r="W14" s="258"/>
      <c r="X14" s="259"/>
      <c r="AD14" s="115" t="s">
        <v>37</v>
      </c>
      <c r="AE14" s="116"/>
      <c r="AF14" s="116"/>
      <c r="AG14" s="116"/>
      <c r="AH14" s="116"/>
      <c r="AI14" s="117"/>
      <c r="AJ14" s="341">
        <f>Tabelle1!AJ14</f>
        <v>5</v>
      </c>
      <c r="AK14" s="341"/>
      <c r="AL14" s="341"/>
      <c r="AM14" s="341"/>
      <c r="AN14" s="8" t="s">
        <v>38</v>
      </c>
      <c r="AO14" s="8"/>
      <c r="AP14" s="8"/>
      <c r="AQ14" s="9"/>
      <c r="BA14" s="2">
        <v>15</v>
      </c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1"/>
      <c r="BN14" s="10"/>
      <c r="BO14" s="1"/>
      <c r="BP14" s="10"/>
      <c r="BQ14" s="10"/>
      <c r="BR14" s="1"/>
      <c r="BS14" s="1"/>
      <c r="BT14" s="1"/>
      <c r="BU14" s="1"/>
      <c r="BV14" s="1"/>
      <c r="BW14" s="1"/>
      <c r="BX14" s="1"/>
    </row>
    <row r="15" ht="18.75" thickBot="1"/>
    <row r="16" spans="2:55" ht="18.75" thickBot="1">
      <c r="B16" s="109" t="s">
        <v>2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1"/>
      <c r="AD16" s="112" t="s">
        <v>3</v>
      </c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4"/>
    </row>
    <row r="17" spans="2:55" ht="18">
      <c r="B17" s="142" t="s">
        <v>4</v>
      </c>
      <c r="C17" s="143"/>
      <c r="D17" s="342" t="str">
        <f>Tabelle1!D17</f>
        <v>Mannschaft A1</v>
      </c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125"/>
      <c r="AD17" s="142" t="s">
        <v>4</v>
      </c>
      <c r="AE17" s="143"/>
      <c r="AF17" s="170" t="str">
        <f>Tabelle1!AF17</f>
        <v>Mannschaft B1</v>
      </c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125"/>
    </row>
    <row r="18" spans="2:55" ht="18">
      <c r="B18" s="138" t="s">
        <v>5</v>
      </c>
      <c r="C18" s="139"/>
      <c r="D18" s="343" t="str">
        <f>Tabelle1!D18</f>
        <v>Mannschaft A2</v>
      </c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8"/>
      <c r="AD18" s="138" t="s">
        <v>5</v>
      </c>
      <c r="AE18" s="139"/>
      <c r="AF18" s="344" t="str">
        <f>Tabelle1!AF18</f>
        <v>Mannschaft B2</v>
      </c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8"/>
    </row>
    <row r="19" spans="2:55" ht="18">
      <c r="B19" s="138" t="s">
        <v>6</v>
      </c>
      <c r="C19" s="139"/>
      <c r="D19" s="343" t="str">
        <f>Tabelle1!D19</f>
        <v>Mannschaft A3</v>
      </c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8"/>
      <c r="AD19" s="138" t="s">
        <v>6</v>
      </c>
      <c r="AE19" s="139"/>
      <c r="AF19" s="344" t="str">
        <f>Tabelle1!AF19</f>
        <v>Mannschaft B3</v>
      </c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8"/>
    </row>
    <row r="20" spans="2:55" ht="18">
      <c r="B20" s="138" t="s">
        <v>7</v>
      </c>
      <c r="C20" s="139"/>
      <c r="D20" s="343" t="str">
        <f>Tabelle1!D20</f>
        <v>Mannschaft A4</v>
      </c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8"/>
      <c r="AD20" s="138" t="s">
        <v>7</v>
      </c>
      <c r="AE20" s="139"/>
      <c r="AF20" s="344" t="str">
        <f>Tabelle1!AF20</f>
        <v>Mannschaft B4</v>
      </c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8"/>
    </row>
    <row r="21" spans="2:55" ht="18.75" thickBot="1">
      <c r="B21" s="140" t="s">
        <v>55</v>
      </c>
      <c r="C21" s="141"/>
      <c r="D21" s="345" t="str">
        <f>Tabelle1!D21</f>
        <v>Mannschaft A5</v>
      </c>
      <c r="E21" s="234"/>
      <c r="F21" s="234"/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4"/>
      <c r="Z21" s="234"/>
      <c r="AA21" s="306"/>
      <c r="AD21" s="140" t="s">
        <v>55</v>
      </c>
      <c r="AE21" s="141"/>
      <c r="AF21" s="300" t="str">
        <f>Tabelle1!AF21</f>
        <v>Mannschaft B5</v>
      </c>
      <c r="AG21" s="234"/>
      <c r="AH21" s="234"/>
      <c r="AI21" s="234"/>
      <c r="AJ21" s="234"/>
      <c r="AK21" s="234"/>
      <c r="AL21" s="234"/>
      <c r="AM21" s="234"/>
      <c r="AN21" s="234"/>
      <c r="AO21" s="234"/>
      <c r="AP21" s="234"/>
      <c r="AQ21" s="234"/>
      <c r="AR21" s="234"/>
      <c r="AS21" s="234"/>
      <c r="AT21" s="234"/>
      <c r="AU21" s="234"/>
      <c r="AV21" s="234"/>
      <c r="AW21" s="234"/>
      <c r="AX21" s="234"/>
      <c r="AY21" s="234"/>
      <c r="AZ21" s="234"/>
      <c r="BA21" s="234"/>
      <c r="BB21" s="234"/>
      <c r="BC21" s="306"/>
    </row>
    <row r="22" spans="2:55" ht="18">
      <c r="B22" s="290"/>
      <c r="C22" s="290"/>
      <c r="D22" s="346"/>
      <c r="E22" s="347"/>
      <c r="F22" s="347"/>
      <c r="G22" s="347"/>
      <c r="H22" s="347"/>
      <c r="I22" s="347"/>
      <c r="J22" s="347"/>
      <c r="K22" s="347"/>
      <c r="L22" s="347"/>
      <c r="M22" s="347"/>
      <c r="N22" s="347"/>
      <c r="O22" s="347"/>
      <c r="P22" s="347"/>
      <c r="Q22" s="347"/>
      <c r="R22" s="347"/>
      <c r="S22" s="347"/>
      <c r="T22" s="347"/>
      <c r="U22" s="347"/>
      <c r="V22" s="347"/>
      <c r="W22" s="347"/>
      <c r="X22" s="347"/>
      <c r="Y22" s="347"/>
      <c r="Z22" s="347"/>
      <c r="AA22" s="347"/>
      <c r="AD22" s="290"/>
      <c r="AE22" s="290"/>
      <c r="AF22" s="346"/>
      <c r="AG22" s="347"/>
      <c r="AH22" s="347"/>
      <c r="AI22" s="347"/>
      <c r="AJ22" s="347"/>
      <c r="AK22" s="347"/>
      <c r="AL22" s="347"/>
      <c r="AM22" s="347"/>
      <c r="AN22" s="347"/>
      <c r="AO22" s="347"/>
      <c r="AP22" s="347"/>
      <c r="AQ22" s="347"/>
      <c r="AR22" s="347"/>
      <c r="AS22" s="347"/>
      <c r="AT22" s="347"/>
      <c r="AU22" s="347"/>
      <c r="AV22" s="347"/>
      <c r="AW22" s="347"/>
      <c r="AX22" s="347"/>
      <c r="AY22" s="347"/>
      <c r="AZ22" s="347"/>
      <c r="BA22" s="347"/>
      <c r="BB22" s="347"/>
      <c r="BC22" s="347"/>
    </row>
    <row r="23" spans="2:55" ht="18">
      <c r="B23" s="290"/>
      <c r="C23" s="290"/>
      <c r="D23" s="346"/>
      <c r="E23" s="347"/>
      <c r="F23" s="347"/>
      <c r="G23" s="347"/>
      <c r="H23" s="347"/>
      <c r="I23" s="347"/>
      <c r="J23" s="347"/>
      <c r="K23" s="347"/>
      <c r="L23" s="347"/>
      <c r="M23" s="347"/>
      <c r="N23" s="347"/>
      <c r="O23" s="347"/>
      <c r="P23" s="347"/>
      <c r="Q23" s="347"/>
      <c r="R23" s="347"/>
      <c r="S23" s="347"/>
      <c r="T23" s="347"/>
      <c r="U23" s="347"/>
      <c r="V23" s="347"/>
      <c r="W23" s="347"/>
      <c r="X23" s="347"/>
      <c r="Y23" s="347"/>
      <c r="Z23" s="347"/>
      <c r="AA23" s="347"/>
      <c r="AD23" s="290"/>
      <c r="AE23" s="290"/>
      <c r="AF23" s="346"/>
      <c r="AG23" s="347"/>
      <c r="AH23" s="347"/>
      <c r="AI23" s="347"/>
      <c r="AJ23" s="347"/>
      <c r="AK23" s="347"/>
      <c r="AL23" s="347"/>
      <c r="AM23" s="347"/>
      <c r="AN23" s="347"/>
      <c r="AO23" s="347"/>
      <c r="AP23" s="347"/>
      <c r="AQ23" s="347"/>
      <c r="AR23" s="347"/>
      <c r="AS23" s="347"/>
      <c r="AT23" s="347"/>
      <c r="AU23" s="347"/>
      <c r="AV23" s="347"/>
      <c r="AW23" s="347"/>
      <c r="AX23" s="347"/>
      <c r="AY23" s="347"/>
      <c r="AZ23" s="347"/>
      <c r="BA23" s="347"/>
      <c r="BB23" s="347"/>
      <c r="BC23" s="347"/>
    </row>
    <row r="24" spans="2:55" ht="18">
      <c r="B24" s="290"/>
      <c r="C24" s="290"/>
      <c r="D24" s="346"/>
      <c r="E24" s="347"/>
      <c r="F24" s="347"/>
      <c r="G24" s="347"/>
      <c r="H24" s="347"/>
      <c r="I24" s="347"/>
      <c r="J24" s="347"/>
      <c r="K24" s="347"/>
      <c r="L24" s="347"/>
      <c r="M24" s="347"/>
      <c r="N24" s="347"/>
      <c r="O24" s="347"/>
      <c r="P24" s="347"/>
      <c r="Q24" s="347"/>
      <c r="R24" s="347"/>
      <c r="S24" s="347"/>
      <c r="T24" s="347"/>
      <c r="U24" s="347"/>
      <c r="V24" s="347"/>
      <c r="W24" s="347"/>
      <c r="X24" s="347"/>
      <c r="Y24" s="347"/>
      <c r="Z24" s="347"/>
      <c r="AA24" s="347"/>
      <c r="AD24" s="290"/>
      <c r="AE24" s="290"/>
      <c r="AF24" s="346"/>
      <c r="AG24" s="347"/>
      <c r="AH24" s="347"/>
      <c r="AI24" s="347"/>
      <c r="AJ24" s="347"/>
      <c r="AK24" s="347"/>
      <c r="AL24" s="347"/>
      <c r="AM24" s="347"/>
      <c r="AN24" s="347"/>
      <c r="AO24" s="347"/>
      <c r="AP24" s="347"/>
      <c r="AQ24" s="347"/>
      <c r="AR24" s="347"/>
      <c r="AS24" s="347"/>
      <c r="AT24" s="347"/>
      <c r="AU24" s="347"/>
      <c r="AV24" s="347"/>
      <c r="AW24" s="347"/>
      <c r="AX24" s="347"/>
      <c r="AY24" s="347"/>
      <c r="AZ24" s="347"/>
      <c r="BA24" s="347"/>
      <c r="BB24" s="347"/>
      <c r="BC24" s="347"/>
    </row>
    <row r="25" ht="18.75" thickBot="1"/>
    <row r="26" spans="2:60" ht="18.75" thickBot="1">
      <c r="B26" s="148" t="s">
        <v>16</v>
      </c>
      <c r="C26" s="149"/>
      <c r="D26" s="149" t="s">
        <v>17</v>
      </c>
      <c r="E26" s="149"/>
      <c r="F26" s="149"/>
      <c r="G26" s="149"/>
      <c r="H26" s="149" t="s">
        <v>33</v>
      </c>
      <c r="I26" s="149"/>
      <c r="J26" s="149"/>
      <c r="K26" s="149" t="s">
        <v>1</v>
      </c>
      <c r="L26" s="149"/>
      <c r="M26" s="149"/>
      <c r="N26" s="149"/>
      <c r="O26" s="149"/>
      <c r="P26" s="149" t="s">
        <v>23</v>
      </c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52" t="s">
        <v>18</v>
      </c>
      <c r="AZ26" s="149"/>
      <c r="BA26" s="149"/>
      <c r="BB26" s="149"/>
      <c r="BC26" s="153"/>
      <c r="BD26" s="52" t="s">
        <v>60</v>
      </c>
      <c r="BE26" s="53"/>
      <c r="BF26" s="53"/>
      <c r="BG26" s="53"/>
      <c r="BH26" s="54"/>
    </row>
    <row r="27" spans="2:60" ht="18">
      <c r="B27" s="122">
        <v>1</v>
      </c>
      <c r="C27" s="207"/>
      <c r="D27" s="177">
        <f>Tabelle1!D24</f>
        <v>1</v>
      </c>
      <c r="E27" s="178"/>
      <c r="F27" s="178"/>
      <c r="G27" s="179"/>
      <c r="H27" s="177" t="s">
        <v>21</v>
      </c>
      <c r="I27" s="178"/>
      <c r="J27" s="179"/>
      <c r="K27" s="198">
        <f>Tabelle1!K24</f>
        <v>0.4166666666666667</v>
      </c>
      <c r="L27" s="199"/>
      <c r="M27" s="199"/>
      <c r="N27" s="199"/>
      <c r="O27" s="200"/>
      <c r="P27" s="170" t="str">
        <f>Tabelle1!P24</f>
        <v>Mannschaft A1</v>
      </c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11" t="s">
        <v>20</v>
      </c>
      <c r="AH27" s="155" t="str">
        <f>Tabelle1!AH24</f>
        <v>Mannschaft A2</v>
      </c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5"/>
      <c r="AV27" s="155"/>
      <c r="AW27" s="155"/>
      <c r="AX27" s="174"/>
      <c r="AY27" s="272">
        <f>IF(Tabelle1!AY24="","",Tabelle1!AY24)</f>
      </c>
      <c r="AZ27" s="123"/>
      <c r="BA27" s="12" t="s">
        <v>19</v>
      </c>
      <c r="BB27" s="123">
        <f>IF(Tabelle1!BB24="","",Tabelle1!BB24)</f>
      </c>
      <c r="BC27" s="124"/>
      <c r="BD27" s="348">
        <f>IF(Tabelle1!BD24="","",Tabelle1!BD24)</f>
      </c>
      <c r="BE27" s="349"/>
      <c r="BF27" s="349"/>
      <c r="BG27" s="349"/>
      <c r="BH27" s="350"/>
    </row>
    <row r="28" spans="2:60" ht="18.75" thickBot="1">
      <c r="B28" s="193">
        <v>2</v>
      </c>
      <c r="C28" s="194"/>
      <c r="D28" s="241">
        <f>Tabelle1!D25</f>
        <v>2</v>
      </c>
      <c r="E28" s="242"/>
      <c r="F28" s="242"/>
      <c r="G28" s="243"/>
      <c r="H28" s="180" t="s">
        <v>21</v>
      </c>
      <c r="I28" s="181"/>
      <c r="J28" s="182"/>
      <c r="K28" s="235">
        <f>Tabelle1!K25</f>
        <v>0.4166666666666667</v>
      </c>
      <c r="L28" s="236"/>
      <c r="M28" s="236"/>
      <c r="N28" s="236"/>
      <c r="O28" s="237"/>
      <c r="P28" s="298" t="str">
        <f>Tabelle1!P25</f>
        <v>Mannschaft A4</v>
      </c>
      <c r="Q28" s="299"/>
      <c r="R28" s="299"/>
      <c r="S28" s="299"/>
      <c r="T28" s="299"/>
      <c r="U28" s="299"/>
      <c r="V28" s="299"/>
      <c r="W28" s="299"/>
      <c r="X28" s="299"/>
      <c r="Y28" s="299"/>
      <c r="Z28" s="299"/>
      <c r="AA28" s="299"/>
      <c r="AB28" s="299"/>
      <c r="AC28" s="299"/>
      <c r="AD28" s="299"/>
      <c r="AE28" s="299"/>
      <c r="AF28" s="299"/>
      <c r="AG28" s="13" t="s">
        <v>20</v>
      </c>
      <c r="AH28" s="176" t="str">
        <f>Tabelle1!AH25</f>
        <v>Mannschaft A3</v>
      </c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88"/>
      <c r="AY28" s="310">
        <f>IF(Tabelle1!AY25="","",Tabelle1!AY25)</f>
      </c>
      <c r="AZ28" s="301"/>
      <c r="BA28" s="14" t="s">
        <v>19</v>
      </c>
      <c r="BB28" s="301">
        <f>IF(Tabelle1!BB25="","",Tabelle1!BB25)</f>
      </c>
      <c r="BC28" s="302"/>
      <c r="BD28" s="351"/>
      <c r="BE28" s="352"/>
      <c r="BF28" s="352"/>
      <c r="BG28" s="352"/>
      <c r="BH28" s="353"/>
    </row>
    <row r="29" spans="2:60" ht="18">
      <c r="B29" s="122">
        <v>3</v>
      </c>
      <c r="C29" s="207"/>
      <c r="D29" s="177">
        <f>Tabelle1!D26</f>
        <v>1</v>
      </c>
      <c r="E29" s="178"/>
      <c r="F29" s="178"/>
      <c r="G29" s="179"/>
      <c r="H29" s="177" t="s">
        <v>22</v>
      </c>
      <c r="I29" s="178"/>
      <c r="J29" s="179"/>
      <c r="K29" s="198">
        <f>Tabelle1!K26</f>
        <v>0.4305555555555556</v>
      </c>
      <c r="L29" s="199"/>
      <c r="M29" s="199"/>
      <c r="N29" s="199"/>
      <c r="O29" s="200"/>
      <c r="P29" s="170" t="str">
        <f>Tabelle1!P26</f>
        <v>Mannschaft B1</v>
      </c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11" t="s">
        <v>20</v>
      </c>
      <c r="AH29" s="155" t="str">
        <f>Tabelle1!AH26</f>
        <v>Mannschaft B2</v>
      </c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74"/>
      <c r="AY29" s="272">
        <f>IF(Tabelle1!AY26="","",Tabelle1!AY26)</f>
      </c>
      <c r="AZ29" s="123"/>
      <c r="BA29" s="12" t="s">
        <v>19</v>
      </c>
      <c r="BB29" s="123">
        <f>IF(Tabelle1!BB26="","",Tabelle1!BB26)</f>
      </c>
      <c r="BC29" s="124"/>
      <c r="BD29" s="348">
        <f>IF(Tabelle1!BD26="","",Tabelle1!BD26)</f>
      </c>
      <c r="BE29" s="349"/>
      <c r="BF29" s="349"/>
      <c r="BG29" s="349"/>
      <c r="BH29" s="350"/>
    </row>
    <row r="30" spans="2:60" ht="18.75" thickBot="1">
      <c r="B30" s="193">
        <v>4</v>
      </c>
      <c r="C30" s="194"/>
      <c r="D30" s="241">
        <f>Tabelle1!D27</f>
        <v>2</v>
      </c>
      <c r="E30" s="242"/>
      <c r="F30" s="242"/>
      <c r="G30" s="243"/>
      <c r="H30" s="180" t="s">
        <v>22</v>
      </c>
      <c r="I30" s="181"/>
      <c r="J30" s="182"/>
      <c r="K30" s="235">
        <f>Tabelle1!K27</f>
        <v>0.4305555555555556</v>
      </c>
      <c r="L30" s="236"/>
      <c r="M30" s="236"/>
      <c r="N30" s="236"/>
      <c r="O30" s="237"/>
      <c r="P30" s="298" t="str">
        <f>Tabelle1!P27</f>
        <v>Mannschaft B4</v>
      </c>
      <c r="Q30" s="299"/>
      <c r="R30" s="299"/>
      <c r="S30" s="299"/>
      <c r="T30" s="299"/>
      <c r="U30" s="299"/>
      <c r="V30" s="299"/>
      <c r="W30" s="299"/>
      <c r="X30" s="299"/>
      <c r="Y30" s="299"/>
      <c r="Z30" s="299"/>
      <c r="AA30" s="299"/>
      <c r="AB30" s="299"/>
      <c r="AC30" s="299"/>
      <c r="AD30" s="299"/>
      <c r="AE30" s="299"/>
      <c r="AF30" s="299"/>
      <c r="AG30" s="13" t="s">
        <v>20</v>
      </c>
      <c r="AH30" s="176" t="str">
        <f>Tabelle1!AH27</f>
        <v>Mannschaft B3</v>
      </c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88"/>
      <c r="AY30" s="310">
        <f>IF(Tabelle1!AY27="","",Tabelle1!AY27)</f>
      </c>
      <c r="AZ30" s="301"/>
      <c r="BA30" s="14" t="s">
        <v>19</v>
      </c>
      <c r="BB30" s="301">
        <f>IF(Tabelle1!BB27="","",Tabelle1!BB27)</f>
      </c>
      <c r="BC30" s="302"/>
      <c r="BD30" s="351"/>
      <c r="BE30" s="352"/>
      <c r="BF30" s="352"/>
      <c r="BG30" s="352"/>
      <c r="BH30" s="353"/>
    </row>
    <row r="31" spans="2:60" ht="18">
      <c r="B31" s="122">
        <v>5</v>
      </c>
      <c r="C31" s="207"/>
      <c r="D31" s="177">
        <f>Tabelle1!D28</f>
        <v>1</v>
      </c>
      <c r="E31" s="178"/>
      <c r="F31" s="178"/>
      <c r="G31" s="179"/>
      <c r="H31" s="177" t="s">
        <v>21</v>
      </c>
      <c r="I31" s="178"/>
      <c r="J31" s="179"/>
      <c r="K31" s="198">
        <f>Tabelle1!K28</f>
        <v>0.4444444444444445</v>
      </c>
      <c r="L31" s="199"/>
      <c r="M31" s="199"/>
      <c r="N31" s="199"/>
      <c r="O31" s="200"/>
      <c r="P31" s="170" t="str">
        <f>Tabelle1!P28</f>
        <v>Mannschaft A5</v>
      </c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11" t="s">
        <v>20</v>
      </c>
      <c r="AH31" s="155" t="str">
        <f>Tabelle1!AH28</f>
        <v>Mannschaft A1</v>
      </c>
      <c r="AI31" s="155"/>
      <c r="AJ31" s="155"/>
      <c r="AK31" s="155"/>
      <c r="AL31" s="155"/>
      <c r="AM31" s="155"/>
      <c r="AN31" s="155"/>
      <c r="AO31" s="155"/>
      <c r="AP31" s="155"/>
      <c r="AQ31" s="155"/>
      <c r="AR31" s="155"/>
      <c r="AS31" s="155"/>
      <c r="AT31" s="155"/>
      <c r="AU31" s="155"/>
      <c r="AV31" s="155"/>
      <c r="AW31" s="155"/>
      <c r="AX31" s="174"/>
      <c r="AY31" s="272">
        <f>IF(Tabelle1!AY28="","",Tabelle1!AY28)</f>
      </c>
      <c r="AZ31" s="123"/>
      <c r="BA31" s="12" t="s">
        <v>19</v>
      </c>
      <c r="BB31" s="123">
        <f>IF(Tabelle1!BB28="","",Tabelle1!BB28)</f>
      </c>
      <c r="BC31" s="124"/>
      <c r="BD31" s="348">
        <f>IF(Tabelle1!BD28="","",Tabelle1!BD28)</f>
      </c>
      <c r="BE31" s="349"/>
      <c r="BF31" s="349"/>
      <c r="BG31" s="349"/>
      <c r="BH31" s="350"/>
    </row>
    <row r="32" spans="2:60" ht="18.75" thickBot="1">
      <c r="B32" s="193">
        <v>6</v>
      </c>
      <c r="C32" s="194"/>
      <c r="D32" s="241">
        <f>Tabelle1!D29</f>
        <v>2</v>
      </c>
      <c r="E32" s="242"/>
      <c r="F32" s="242"/>
      <c r="G32" s="243"/>
      <c r="H32" s="180" t="s">
        <v>21</v>
      </c>
      <c r="I32" s="181"/>
      <c r="J32" s="182"/>
      <c r="K32" s="235">
        <f>Tabelle1!K29</f>
        <v>0.4444444444444445</v>
      </c>
      <c r="L32" s="236"/>
      <c r="M32" s="236"/>
      <c r="N32" s="236"/>
      <c r="O32" s="237"/>
      <c r="P32" s="298" t="str">
        <f>Tabelle1!P29</f>
        <v>Mannschaft A2</v>
      </c>
      <c r="Q32" s="299"/>
      <c r="R32" s="299"/>
      <c r="S32" s="299"/>
      <c r="T32" s="299"/>
      <c r="U32" s="299"/>
      <c r="V32" s="299"/>
      <c r="W32" s="299"/>
      <c r="X32" s="299"/>
      <c r="Y32" s="299"/>
      <c r="Z32" s="299"/>
      <c r="AA32" s="299"/>
      <c r="AB32" s="299"/>
      <c r="AC32" s="299"/>
      <c r="AD32" s="299"/>
      <c r="AE32" s="299"/>
      <c r="AF32" s="299"/>
      <c r="AG32" s="13" t="s">
        <v>20</v>
      </c>
      <c r="AH32" s="176" t="str">
        <f>Tabelle1!AH29</f>
        <v>Mannschaft A4</v>
      </c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AW32" s="176"/>
      <c r="AX32" s="188"/>
      <c r="AY32" s="310">
        <f>IF(Tabelle1!AY29="","",Tabelle1!AY29)</f>
      </c>
      <c r="AZ32" s="301"/>
      <c r="BA32" s="14" t="s">
        <v>19</v>
      </c>
      <c r="BB32" s="301">
        <f>IF(Tabelle1!BB29="","",Tabelle1!BB29)</f>
      </c>
      <c r="BC32" s="302"/>
      <c r="BD32" s="351"/>
      <c r="BE32" s="352"/>
      <c r="BF32" s="352"/>
      <c r="BG32" s="352"/>
      <c r="BH32" s="353"/>
    </row>
    <row r="33" spans="2:60" ht="18">
      <c r="B33" s="122">
        <v>7</v>
      </c>
      <c r="C33" s="207"/>
      <c r="D33" s="177">
        <f>Tabelle1!D30</f>
        <v>1</v>
      </c>
      <c r="E33" s="178"/>
      <c r="F33" s="178"/>
      <c r="G33" s="179"/>
      <c r="H33" s="177" t="s">
        <v>22</v>
      </c>
      <c r="I33" s="178"/>
      <c r="J33" s="179"/>
      <c r="K33" s="198">
        <f>Tabelle1!K30</f>
        <v>0.45833333333333337</v>
      </c>
      <c r="L33" s="199"/>
      <c r="M33" s="199"/>
      <c r="N33" s="199"/>
      <c r="O33" s="200"/>
      <c r="P33" s="170" t="str">
        <f>Tabelle1!P30</f>
        <v>Mannschaft B5</v>
      </c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11" t="s">
        <v>20</v>
      </c>
      <c r="AH33" s="155" t="str">
        <f>Tabelle1!AH30</f>
        <v>Mannschaft B1</v>
      </c>
      <c r="AI33" s="155"/>
      <c r="AJ33" s="155"/>
      <c r="AK33" s="15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5"/>
      <c r="AV33" s="155"/>
      <c r="AW33" s="155"/>
      <c r="AX33" s="174"/>
      <c r="AY33" s="272">
        <f>IF(Tabelle1!AY30="","",Tabelle1!AY30)</f>
      </c>
      <c r="AZ33" s="123"/>
      <c r="BA33" s="12" t="s">
        <v>19</v>
      </c>
      <c r="BB33" s="123">
        <f>IF(Tabelle1!BB30="","",Tabelle1!BB30)</f>
      </c>
      <c r="BC33" s="124"/>
      <c r="BD33" s="348">
        <f>IF(Tabelle1!BD30="","",Tabelle1!BD30)</f>
      </c>
      <c r="BE33" s="349"/>
      <c r="BF33" s="349"/>
      <c r="BG33" s="349"/>
      <c r="BH33" s="350"/>
    </row>
    <row r="34" spans="2:60" ht="18.75" thickBot="1">
      <c r="B34" s="193">
        <v>8</v>
      </c>
      <c r="C34" s="194"/>
      <c r="D34" s="241">
        <f>Tabelle1!D31</f>
        <v>2</v>
      </c>
      <c r="E34" s="242"/>
      <c r="F34" s="242"/>
      <c r="G34" s="243"/>
      <c r="H34" s="180" t="s">
        <v>22</v>
      </c>
      <c r="I34" s="181"/>
      <c r="J34" s="182"/>
      <c r="K34" s="235">
        <f>Tabelle1!K31</f>
        <v>0.45833333333333337</v>
      </c>
      <c r="L34" s="236"/>
      <c r="M34" s="236"/>
      <c r="N34" s="236"/>
      <c r="O34" s="237"/>
      <c r="P34" s="298" t="str">
        <f>Tabelle1!P31</f>
        <v>Mannschaft B2</v>
      </c>
      <c r="Q34" s="299"/>
      <c r="R34" s="299"/>
      <c r="S34" s="299"/>
      <c r="T34" s="299"/>
      <c r="U34" s="299"/>
      <c r="V34" s="299"/>
      <c r="W34" s="299"/>
      <c r="X34" s="299"/>
      <c r="Y34" s="299"/>
      <c r="Z34" s="299"/>
      <c r="AA34" s="299"/>
      <c r="AB34" s="299"/>
      <c r="AC34" s="299"/>
      <c r="AD34" s="299"/>
      <c r="AE34" s="299"/>
      <c r="AF34" s="299"/>
      <c r="AG34" s="13" t="s">
        <v>20</v>
      </c>
      <c r="AH34" s="176" t="str">
        <f>Tabelle1!AH31</f>
        <v>Mannschaft B4</v>
      </c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  <c r="AS34" s="176"/>
      <c r="AT34" s="176"/>
      <c r="AU34" s="176"/>
      <c r="AV34" s="176"/>
      <c r="AW34" s="176"/>
      <c r="AX34" s="188"/>
      <c r="AY34" s="310">
        <f>IF(Tabelle1!AY31="","",Tabelle1!AY31)</f>
      </c>
      <c r="AZ34" s="301"/>
      <c r="BA34" s="14" t="s">
        <v>19</v>
      </c>
      <c r="BB34" s="301">
        <f>IF(Tabelle1!BB31="","",Tabelle1!BB31)</f>
      </c>
      <c r="BC34" s="302"/>
      <c r="BD34" s="351"/>
      <c r="BE34" s="352"/>
      <c r="BF34" s="352"/>
      <c r="BG34" s="352"/>
      <c r="BH34" s="353"/>
    </row>
    <row r="35" spans="2:60" ht="18">
      <c r="B35" s="122">
        <v>9</v>
      </c>
      <c r="C35" s="207"/>
      <c r="D35" s="177">
        <f>Tabelle1!D32</f>
        <v>1</v>
      </c>
      <c r="E35" s="178"/>
      <c r="F35" s="178"/>
      <c r="G35" s="179"/>
      <c r="H35" s="177" t="s">
        <v>21</v>
      </c>
      <c r="I35" s="178"/>
      <c r="J35" s="179"/>
      <c r="K35" s="198">
        <f>Tabelle1!K32</f>
        <v>0.47222222222222227</v>
      </c>
      <c r="L35" s="199"/>
      <c r="M35" s="199"/>
      <c r="N35" s="199"/>
      <c r="O35" s="200"/>
      <c r="P35" s="170" t="str">
        <f>Tabelle1!P32</f>
        <v>Mannschaft A3</v>
      </c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11" t="s">
        <v>20</v>
      </c>
      <c r="AH35" s="155" t="str">
        <f>Tabelle1!AH32</f>
        <v>Mannschaft A5</v>
      </c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5"/>
      <c r="AU35" s="155"/>
      <c r="AV35" s="155"/>
      <c r="AW35" s="155"/>
      <c r="AX35" s="174"/>
      <c r="AY35" s="272">
        <f>IF(Tabelle1!AY32="","",Tabelle1!AY32)</f>
      </c>
      <c r="AZ35" s="123"/>
      <c r="BA35" s="12" t="s">
        <v>19</v>
      </c>
      <c r="BB35" s="123">
        <f>IF(Tabelle1!BB32="","",Tabelle1!BB32)</f>
      </c>
      <c r="BC35" s="124"/>
      <c r="BD35" s="348">
        <f>IF(Tabelle1!BD32="","",Tabelle1!BD32)</f>
      </c>
      <c r="BE35" s="349"/>
      <c r="BF35" s="349"/>
      <c r="BG35" s="349"/>
      <c r="BH35" s="350"/>
    </row>
    <row r="36" spans="2:60" ht="18.75" thickBot="1">
      <c r="B36" s="193">
        <v>10</v>
      </c>
      <c r="C36" s="194"/>
      <c r="D36" s="241">
        <f>Tabelle1!D33</f>
        <v>2</v>
      </c>
      <c r="E36" s="242"/>
      <c r="F36" s="242"/>
      <c r="G36" s="243"/>
      <c r="H36" s="180" t="s">
        <v>21</v>
      </c>
      <c r="I36" s="181"/>
      <c r="J36" s="182"/>
      <c r="K36" s="235">
        <f>Tabelle1!K33</f>
        <v>0.47222222222222227</v>
      </c>
      <c r="L36" s="236"/>
      <c r="M36" s="236"/>
      <c r="N36" s="236"/>
      <c r="O36" s="237"/>
      <c r="P36" s="298" t="str">
        <f>Tabelle1!P33</f>
        <v>Mannschaft A4</v>
      </c>
      <c r="Q36" s="299"/>
      <c r="R36" s="299"/>
      <c r="S36" s="299"/>
      <c r="T36" s="299"/>
      <c r="U36" s="299"/>
      <c r="V36" s="299"/>
      <c r="W36" s="299"/>
      <c r="X36" s="299"/>
      <c r="Y36" s="299"/>
      <c r="Z36" s="299"/>
      <c r="AA36" s="299"/>
      <c r="AB36" s="299"/>
      <c r="AC36" s="299"/>
      <c r="AD36" s="299"/>
      <c r="AE36" s="299"/>
      <c r="AF36" s="299"/>
      <c r="AG36" s="13" t="s">
        <v>20</v>
      </c>
      <c r="AH36" s="176" t="str">
        <f>Tabelle1!AH33</f>
        <v>Mannschaft A1</v>
      </c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  <c r="AW36" s="176"/>
      <c r="AX36" s="188"/>
      <c r="AY36" s="310">
        <f>IF(Tabelle1!AY33="","",Tabelle1!AY33)</f>
      </c>
      <c r="AZ36" s="301"/>
      <c r="BA36" s="14" t="s">
        <v>19</v>
      </c>
      <c r="BB36" s="301">
        <f>IF(Tabelle1!BB33="","",Tabelle1!BB33)</f>
      </c>
      <c r="BC36" s="302"/>
      <c r="BD36" s="351"/>
      <c r="BE36" s="352"/>
      <c r="BF36" s="352"/>
      <c r="BG36" s="352"/>
      <c r="BH36" s="353"/>
    </row>
    <row r="37" spans="2:60" ht="18">
      <c r="B37" s="122">
        <v>11</v>
      </c>
      <c r="C37" s="207"/>
      <c r="D37" s="177">
        <f>Tabelle1!D34</f>
        <v>1</v>
      </c>
      <c r="E37" s="178"/>
      <c r="F37" s="178"/>
      <c r="G37" s="179"/>
      <c r="H37" s="177" t="s">
        <v>22</v>
      </c>
      <c r="I37" s="178"/>
      <c r="J37" s="179"/>
      <c r="K37" s="198">
        <f>Tabelle1!K34</f>
        <v>0.48611111111111116</v>
      </c>
      <c r="L37" s="199"/>
      <c r="M37" s="199"/>
      <c r="N37" s="199"/>
      <c r="O37" s="200"/>
      <c r="P37" s="170" t="str">
        <f>Tabelle1!P34</f>
        <v>Mannschaft B3</v>
      </c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11" t="s">
        <v>20</v>
      </c>
      <c r="AH37" s="155" t="str">
        <f>Tabelle1!AH34</f>
        <v>Mannschaft B5</v>
      </c>
      <c r="AI37" s="155"/>
      <c r="AJ37" s="155"/>
      <c r="AK37" s="155"/>
      <c r="AL37" s="155"/>
      <c r="AM37" s="155"/>
      <c r="AN37" s="155"/>
      <c r="AO37" s="155"/>
      <c r="AP37" s="155"/>
      <c r="AQ37" s="155"/>
      <c r="AR37" s="155"/>
      <c r="AS37" s="155"/>
      <c r="AT37" s="155"/>
      <c r="AU37" s="155"/>
      <c r="AV37" s="155"/>
      <c r="AW37" s="155"/>
      <c r="AX37" s="174"/>
      <c r="AY37" s="272">
        <f>IF(Tabelle1!AY34="","",Tabelle1!AY34)</f>
      </c>
      <c r="AZ37" s="123"/>
      <c r="BA37" s="12" t="s">
        <v>19</v>
      </c>
      <c r="BB37" s="123">
        <f>IF(Tabelle1!BB34="","",Tabelle1!BB34)</f>
      </c>
      <c r="BC37" s="124"/>
      <c r="BD37" s="348">
        <f>IF(Tabelle1!BD34="","",Tabelle1!BD34)</f>
      </c>
      <c r="BE37" s="349"/>
      <c r="BF37" s="349"/>
      <c r="BG37" s="349"/>
      <c r="BH37" s="350"/>
    </row>
    <row r="38" spans="2:60" ht="18.75" thickBot="1">
      <c r="B38" s="193">
        <v>12</v>
      </c>
      <c r="C38" s="194"/>
      <c r="D38" s="241">
        <f>Tabelle1!D35</f>
        <v>2</v>
      </c>
      <c r="E38" s="242"/>
      <c r="F38" s="242"/>
      <c r="G38" s="243"/>
      <c r="H38" s="180" t="s">
        <v>22</v>
      </c>
      <c r="I38" s="181"/>
      <c r="J38" s="182"/>
      <c r="K38" s="235">
        <f>Tabelle1!K35</f>
        <v>0.48611111111111116</v>
      </c>
      <c r="L38" s="236"/>
      <c r="M38" s="236"/>
      <c r="N38" s="236"/>
      <c r="O38" s="237"/>
      <c r="P38" s="298" t="str">
        <f>Tabelle1!P35</f>
        <v>Mannschaft B4</v>
      </c>
      <c r="Q38" s="299"/>
      <c r="R38" s="299"/>
      <c r="S38" s="299"/>
      <c r="T38" s="299"/>
      <c r="U38" s="299"/>
      <c r="V38" s="299"/>
      <c r="W38" s="299"/>
      <c r="X38" s="299"/>
      <c r="Y38" s="299"/>
      <c r="Z38" s="299"/>
      <c r="AA38" s="299"/>
      <c r="AB38" s="299"/>
      <c r="AC38" s="299"/>
      <c r="AD38" s="299"/>
      <c r="AE38" s="299"/>
      <c r="AF38" s="299"/>
      <c r="AG38" s="13" t="s">
        <v>20</v>
      </c>
      <c r="AH38" s="176" t="str">
        <f>Tabelle1!AH35</f>
        <v>Mannschaft B1</v>
      </c>
      <c r="AI38" s="176"/>
      <c r="AJ38" s="176"/>
      <c r="AK38" s="176"/>
      <c r="AL38" s="176"/>
      <c r="AM38" s="176"/>
      <c r="AN38" s="176"/>
      <c r="AO38" s="176"/>
      <c r="AP38" s="176"/>
      <c r="AQ38" s="176"/>
      <c r="AR38" s="176"/>
      <c r="AS38" s="176"/>
      <c r="AT38" s="176"/>
      <c r="AU38" s="176"/>
      <c r="AV38" s="176"/>
      <c r="AW38" s="176"/>
      <c r="AX38" s="188"/>
      <c r="AY38" s="310">
        <f>IF(Tabelle1!AY35="","",Tabelle1!AY35)</f>
      </c>
      <c r="AZ38" s="301"/>
      <c r="BA38" s="14" t="s">
        <v>19</v>
      </c>
      <c r="BB38" s="301">
        <f>IF(Tabelle1!BB35="","",Tabelle1!BB35)</f>
      </c>
      <c r="BC38" s="302"/>
      <c r="BD38" s="351"/>
      <c r="BE38" s="352"/>
      <c r="BF38" s="352"/>
      <c r="BG38" s="352"/>
      <c r="BH38" s="353"/>
    </row>
    <row r="39" spans="2:60" ht="18">
      <c r="B39" s="122">
        <v>13</v>
      </c>
      <c r="C39" s="207"/>
      <c r="D39" s="177">
        <f>Tabelle1!D36</f>
        <v>1</v>
      </c>
      <c r="E39" s="178"/>
      <c r="F39" s="178"/>
      <c r="G39" s="179"/>
      <c r="H39" s="177" t="s">
        <v>21</v>
      </c>
      <c r="I39" s="178"/>
      <c r="J39" s="179"/>
      <c r="K39" s="198">
        <f>Tabelle1!K36</f>
        <v>0.5</v>
      </c>
      <c r="L39" s="199"/>
      <c r="M39" s="199"/>
      <c r="N39" s="199"/>
      <c r="O39" s="200"/>
      <c r="P39" s="170" t="str">
        <f>Tabelle1!P36</f>
        <v>Mannschaft A3</v>
      </c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11" t="s">
        <v>20</v>
      </c>
      <c r="AH39" s="155" t="str">
        <f>Tabelle1!AH36</f>
        <v>Mannschaft A2</v>
      </c>
      <c r="AI39" s="155"/>
      <c r="AJ39" s="155"/>
      <c r="AK39" s="155"/>
      <c r="AL39" s="155"/>
      <c r="AM39" s="155"/>
      <c r="AN39" s="155"/>
      <c r="AO39" s="155"/>
      <c r="AP39" s="155"/>
      <c r="AQ39" s="155"/>
      <c r="AR39" s="155"/>
      <c r="AS39" s="155"/>
      <c r="AT39" s="155"/>
      <c r="AU39" s="155"/>
      <c r="AV39" s="155"/>
      <c r="AW39" s="155"/>
      <c r="AX39" s="174"/>
      <c r="AY39" s="272">
        <f>IF(Tabelle1!AY36="","",Tabelle1!AY36)</f>
      </c>
      <c r="AZ39" s="123"/>
      <c r="BA39" s="12" t="s">
        <v>19</v>
      </c>
      <c r="BB39" s="123">
        <f>IF(Tabelle1!BB36="","",Tabelle1!BB36)</f>
      </c>
      <c r="BC39" s="124"/>
      <c r="BD39" s="348">
        <f>IF(Tabelle1!BD36="","",Tabelle1!BD36)</f>
      </c>
      <c r="BE39" s="349"/>
      <c r="BF39" s="349"/>
      <c r="BG39" s="349"/>
      <c r="BH39" s="350"/>
    </row>
    <row r="40" spans="2:60" ht="18.75" thickBot="1">
      <c r="B40" s="193">
        <v>14</v>
      </c>
      <c r="C40" s="194"/>
      <c r="D40" s="241">
        <f>Tabelle1!D37</f>
        <v>2</v>
      </c>
      <c r="E40" s="242"/>
      <c r="F40" s="242"/>
      <c r="G40" s="243"/>
      <c r="H40" s="180" t="s">
        <v>21</v>
      </c>
      <c r="I40" s="181"/>
      <c r="J40" s="182"/>
      <c r="K40" s="235">
        <f>Tabelle1!K37</f>
        <v>0.5</v>
      </c>
      <c r="L40" s="236"/>
      <c r="M40" s="236"/>
      <c r="N40" s="236"/>
      <c r="O40" s="237"/>
      <c r="P40" s="298" t="str">
        <f>Tabelle1!P37</f>
        <v>Mannschaft A5</v>
      </c>
      <c r="Q40" s="299"/>
      <c r="R40" s="299"/>
      <c r="S40" s="299"/>
      <c r="T40" s="299"/>
      <c r="U40" s="299"/>
      <c r="V40" s="299"/>
      <c r="W40" s="299"/>
      <c r="X40" s="299"/>
      <c r="Y40" s="299"/>
      <c r="Z40" s="299"/>
      <c r="AA40" s="299"/>
      <c r="AB40" s="299"/>
      <c r="AC40" s="299"/>
      <c r="AD40" s="299"/>
      <c r="AE40" s="299"/>
      <c r="AF40" s="299"/>
      <c r="AG40" s="13" t="s">
        <v>20</v>
      </c>
      <c r="AH40" s="176" t="str">
        <f>Tabelle1!AH37</f>
        <v>Mannschaft A4</v>
      </c>
      <c r="AI40" s="176"/>
      <c r="AJ40" s="176"/>
      <c r="AK40" s="176"/>
      <c r="AL40" s="176"/>
      <c r="AM40" s="176"/>
      <c r="AN40" s="176"/>
      <c r="AO40" s="176"/>
      <c r="AP40" s="176"/>
      <c r="AQ40" s="176"/>
      <c r="AR40" s="176"/>
      <c r="AS40" s="176"/>
      <c r="AT40" s="176"/>
      <c r="AU40" s="176"/>
      <c r="AV40" s="176"/>
      <c r="AW40" s="176"/>
      <c r="AX40" s="188"/>
      <c r="AY40" s="310">
        <f>IF(Tabelle1!AY37="","",Tabelle1!AY37)</f>
      </c>
      <c r="AZ40" s="301"/>
      <c r="BA40" s="14" t="s">
        <v>19</v>
      </c>
      <c r="BB40" s="301">
        <f>IF(Tabelle1!BB37="","",Tabelle1!BB37)</f>
      </c>
      <c r="BC40" s="302"/>
      <c r="BD40" s="351"/>
      <c r="BE40" s="352"/>
      <c r="BF40" s="352"/>
      <c r="BG40" s="352"/>
      <c r="BH40" s="353"/>
    </row>
    <row r="41" spans="2:60" ht="18">
      <c r="B41" s="122">
        <v>15</v>
      </c>
      <c r="C41" s="207"/>
      <c r="D41" s="177">
        <f>Tabelle1!D38</f>
        <v>1</v>
      </c>
      <c r="E41" s="178"/>
      <c r="F41" s="178"/>
      <c r="G41" s="179"/>
      <c r="H41" s="177" t="s">
        <v>22</v>
      </c>
      <c r="I41" s="178"/>
      <c r="J41" s="179"/>
      <c r="K41" s="198">
        <f>Tabelle1!K38</f>
        <v>0.5138888888888888</v>
      </c>
      <c r="L41" s="199"/>
      <c r="M41" s="199"/>
      <c r="N41" s="199"/>
      <c r="O41" s="200"/>
      <c r="P41" s="170" t="str">
        <f>Tabelle1!P38</f>
        <v>Mannschaft B3</v>
      </c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11" t="s">
        <v>20</v>
      </c>
      <c r="AH41" s="155" t="str">
        <f>Tabelle1!AH38</f>
        <v>Mannschaft B2</v>
      </c>
      <c r="AI41" s="155"/>
      <c r="AJ41" s="155"/>
      <c r="AK41" s="155"/>
      <c r="AL41" s="155"/>
      <c r="AM41" s="155"/>
      <c r="AN41" s="155"/>
      <c r="AO41" s="155"/>
      <c r="AP41" s="155"/>
      <c r="AQ41" s="155"/>
      <c r="AR41" s="155"/>
      <c r="AS41" s="155"/>
      <c r="AT41" s="155"/>
      <c r="AU41" s="155"/>
      <c r="AV41" s="155"/>
      <c r="AW41" s="155"/>
      <c r="AX41" s="174"/>
      <c r="AY41" s="272">
        <f>IF(Tabelle1!AY38="","",Tabelle1!AY38)</f>
      </c>
      <c r="AZ41" s="123"/>
      <c r="BA41" s="12" t="s">
        <v>19</v>
      </c>
      <c r="BB41" s="123">
        <f>IF(Tabelle1!BB38="","",Tabelle1!BB38)</f>
      </c>
      <c r="BC41" s="124"/>
      <c r="BD41" s="348">
        <f>IF(Tabelle1!BD38="","",Tabelle1!BD38)</f>
      </c>
      <c r="BE41" s="349"/>
      <c r="BF41" s="349"/>
      <c r="BG41" s="349"/>
      <c r="BH41" s="350"/>
    </row>
    <row r="42" spans="2:60" ht="18.75" thickBot="1">
      <c r="B42" s="193">
        <v>16</v>
      </c>
      <c r="C42" s="194"/>
      <c r="D42" s="241">
        <f>Tabelle1!D39</f>
        <v>2</v>
      </c>
      <c r="E42" s="242"/>
      <c r="F42" s="242"/>
      <c r="G42" s="243"/>
      <c r="H42" s="180" t="s">
        <v>22</v>
      </c>
      <c r="I42" s="181"/>
      <c r="J42" s="182"/>
      <c r="K42" s="235">
        <f>Tabelle1!K39</f>
        <v>0.5138888888888888</v>
      </c>
      <c r="L42" s="236"/>
      <c r="M42" s="236"/>
      <c r="N42" s="236"/>
      <c r="O42" s="237"/>
      <c r="P42" s="298" t="str">
        <f>Tabelle1!P39</f>
        <v>Mannschaft B5</v>
      </c>
      <c r="Q42" s="299"/>
      <c r="R42" s="299"/>
      <c r="S42" s="299"/>
      <c r="T42" s="299"/>
      <c r="U42" s="299"/>
      <c r="V42" s="299"/>
      <c r="W42" s="299"/>
      <c r="X42" s="299"/>
      <c r="Y42" s="299"/>
      <c r="Z42" s="299"/>
      <c r="AA42" s="299"/>
      <c r="AB42" s="299"/>
      <c r="AC42" s="299"/>
      <c r="AD42" s="299"/>
      <c r="AE42" s="299"/>
      <c r="AF42" s="299"/>
      <c r="AG42" s="13" t="s">
        <v>20</v>
      </c>
      <c r="AH42" s="176" t="str">
        <f>Tabelle1!AH39</f>
        <v>Mannschaft B4</v>
      </c>
      <c r="AI42" s="176"/>
      <c r="AJ42" s="176"/>
      <c r="AK42" s="176"/>
      <c r="AL42" s="176"/>
      <c r="AM42" s="176"/>
      <c r="AN42" s="176"/>
      <c r="AO42" s="176"/>
      <c r="AP42" s="176"/>
      <c r="AQ42" s="176"/>
      <c r="AR42" s="176"/>
      <c r="AS42" s="176"/>
      <c r="AT42" s="176"/>
      <c r="AU42" s="176"/>
      <c r="AV42" s="176"/>
      <c r="AW42" s="176"/>
      <c r="AX42" s="188"/>
      <c r="AY42" s="310">
        <f>IF(Tabelle1!AY39="","",Tabelle1!AY39)</f>
      </c>
      <c r="AZ42" s="301"/>
      <c r="BA42" s="14" t="s">
        <v>19</v>
      </c>
      <c r="BB42" s="301">
        <f>IF(Tabelle1!BB39="","",Tabelle1!BB39)</f>
      </c>
      <c r="BC42" s="302"/>
      <c r="BD42" s="351"/>
      <c r="BE42" s="352"/>
      <c r="BF42" s="352"/>
      <c r="BG42" s="352"/>
      <c r="BH42" s="353"/>
    </row>
    <row r="43" spans="2:60" ht="18">
      <c r="B43" s="122">
        <v>17</v>
      </c>
      <c r="C43" s="207"/>
      <c r="D43" s="177">
        <f>Tabelle1!D40</f>
        <v>1</v>
      </c>
      <c r="E43" s="178"/>
      <c r="F43" s="178"/>
      <c r="G43" s="179"/>
      <c r="H43" s="177" t="s">
        <v>21</v>
      </c>
      <c r="I43" s="178"/>
      <c r="J43" s="179"/>
      <c r="K43" s="198">
        <f>Tabelle1!K40</f>
        <v>0.5277777777777777</v>
      </c>
      <c r="L43" s="199"/>
      <c r="M43" s="199"/>
      <c r="N43" s="199"/>
      <c r="O43" s="200"/>
      <c r="P43" s="170" t="str">
        <f>Tabelle1!P40</f>
        <v>Mannschaft A1</v>
      </c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11" t="s">
        <v>20</v>
      </c>
      <c r="AH43" s="155" t="str">
        <f>Tabelle1!AH40</f>
        <v>Mannschaft A3</v>
      </c>
      <c r="AI43" s="155"/>
      <c r="AJ43" s="155"/>
      <c r="AK43" s="155"/>
      <c r="AL43" s="155"/>
      <c r="AM43" s="155"/>
      <c r="AN43" s="155"/>
      <c r="AO43" s="155"/>
      <c r="AP43" s="155"/>
      <c r="AQ43" s="155"/>
      <c r="AR43" s="155"/>
      <c r="AS43" s="155"/>
      <c r="AT43" s="155"/>
      <c r="AU43" s="155"/>
      <c r="AV43" s="155"/>
      <c r="AW43" s="155"/>
      <c r="AX43" s="174"/>
      <c r="AY43" s="272">
        <f>IF(Tabelle1!AY40="","",Tabelle1!AY40)</f>
      </c>
      <c r="AZ43" s="123"/>
      <c r="BA43" s="12" t="s">
        <v>19</v>
      </c>
      <c r="BB43" s="123">
        <f>IF(Tabelle1!BB40="","",Tabelle1!BB40)</f>
      </c>
      <c r="BC43" s="124"/>
      <c r="BD43" s="348">
        <f>IF(Tabelle1!BD40="","",Tabelle1!BD40)</f>
      </c>
      <c r="BE43" s="349"/>
      <c r="BF43" s="349"/>
      <c r="BG43" s="349"/>
      <c r="BH43" s="350"/>
    </row>
    <row r="44" spans="2:60" ht="18.75" thickBot="1">
      <c r="B44" s="193">
        <v>18</v>
      </c>
      <c r="C44" s="194"/>
      <c r="D44" s="241">
        <f>Tabelle1!D41</f>
        <v>2</v>
      </c>
      <c r="E44" s="242"/>
      <c r="F44" s="242"/>
      <c r="G44" s="243"/>
      <c r="H44" s="180" t="s">
        <v>21</v>
      </c>
      <c r="I44" s="181"/>
      <c r="J44" s="182"/>
      <c r="K44" s="235">
        <f>Tabelle1!K41</f>
        <v>0.5277777777777777</v>
      </c>
      <c r="L44" s="236"/>
      <c r="M44" s="236"/>
      <c r="N44" s="236"/>
      <c r="O44" s="237"/>
      <c r="P44" s="298" t="str">
        <f>Tabelle1!P41</f>
        <v>Mannschaft A2</v>
      </c>
      <c r="Q44" s="299"/>
      <c r="R44" s="299"/>
      <c r="S44" s="299"/>
      <c r="T44" s="299"/>
      <c r="U44" s="299"/>
      <c r="V44" s="299"/>
      <c r="W44" s="299"/>
      <c r="X44" s="299"/>
      <c r="Y44" s="299"/>
      <c r="Z44" s="299"/>
      <c r="AA44" s="299"/>
      <c r="AB44" s="299"/>
      <c r="AC44" s="299"/>
      <c r="AD44" s="299"/>
      <c r="AE44" s="299"/>
      <c r="AF44" s="299"/>
      <c r="AG44" s="13" t="s">
        <v>20</v>
      </c>
      <c r="AH44" s="176" t="str">
        <f>Tabelle1!AH41</f>
        <v>Mannschaft A5</v>
      </c>
      <c r="AI44" s="176"/>
      <c r="AJ44" s="176"/>
      <c r="AK44" s="176"/>
      <c r="AL44" s="176"/>
      <c r="AM44" s="176"/>
      <c r="AN44" s="176"/>
      <c r="AO44" s="176"/>
      <c r="AP44" s="176"/>
      <c r="AQ44" s="176"/>
      <c r="AR44" s="176"/>
      <c r="AS44" s="176"/>
      <c r="AT44" s="176"/>
      <c r="AU44" s="176"/>
      <c r="AV44" s="176"/>
      <c r="AW44" s="176"/>
      <c r="AX44" s="188"/>
      <c r="AY44" s="310">
        <f>IF(Tabelle1!AY41="","",Tabelle1!AY41)</f>
      </c>
      <c r="AZ44" s="301"/>
      <c r="BA44" s="14" t="s">
        <v>19</v>
      </c>
      <c r="BB44" s="301">
        <f>IF(Tabelle1!BB41="","",Tabelle1!BB41)</f>
      </c>
      <c r="BC44" s="302"/>
      <c r="BD44" s="351"/>
      <c r="BE44" s="352"/>
      <c r="BF44" s="352"/>
      <c r="BG44" s="352"/>
      <c r="BH44" s="353"/>
    </row>
    <row r="45" spans="2:60" ht="18">
      <c r="B45" s="122">
        <v>19</v>
      </c>
      <c r="C45" s="207"/>
      <c r="D45" s="177">
        <f>Tabelle1!D42</f>
        <v>1</v>
      </c>
      <c r="E45" s="178"/>
      <c r="F45" s="178"/>
      <c r="G45" s="179"/>
      <c r="H45" s="177" t="s">
        <v>22</v>
      </c>
      <c r="I45" s="178"/>
      <c r="J45" s="179"/>
      <c r="K45" s="198">
        <f>Tabelle1!K42</f>
        <v>0.5416666666666665</v>
      </c>
      <c r="L45" s="199"/>
      <c r="M45" s="199"/>
      <c r="N45" s="199"/>
      <c r="O45" s="200"/>
      <c r="P45" s="170" t="str">
        <f>Tabelle1!P42</f>
        <v>Mannschaft B1</v>
      </c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11" t="s">
        <v>20</v>
      </c>
      <c r="AH45" s="155" t="str">
        <f>Tabelle1!AH42</f>
        <v>Mannschaft B3</v>
      </c>
      <c r="AI45" s="155"/>
      <c r="AJ45" s="155"/>
      <c r="AK45" s="155"/>
      <c r="AL45" s="155"/>
      <c r="AM45" s="155"/>
      <c r="AN45" s="155"/>
      <c r="AO45" s="155"/>
      <c r="AP45" s="155"/>
      <c r="AQ45" s="155"/>
      <c r="AR45" s="155"/>
      <c r="AS45" s="155"/>
      <c r="AT45" s="155"/>
      <c r="AU45" s="155"/>
      <c r="AV45" s="155"/>
      <c r="AW45" s="155"/>
      <c r="AX45" s="174"/>
      <c r="AY45" s="272">
        <f>IF(Tabelle1!AY42="","",Tabelle1!AY42)</f>
      </c>
      <c r="AZ45" s="123"/>
      <c r="BA45" s="12" t="s">
        <v>19</v>
      </c>
      <c r="BB45" s="123">
        <f>IF(Tabelle1!BB42="","",Tabelle1!BB42)</f>
      </c>
      <c r="BC45" s="124"/>
      <c r="BD45" s="348">
        <f>IF(Tabelle1!BD42="","",Tabelle1!BD42)</f>
      </c>
      <c r="BE45" s="349"/>
      <c r="BF45" s="349"/>
      <c r="BG45" s="349"/>
      <c r="BH45" s="350"/>
    </row>
    <row r="46" spans="2:60" ht="18.75" thickBot="1">
      <c r="B46" s="193">
        <v>20</v>
      </c>
      <c r="C46" s="194"/>
      <c r="D46" s="180">
        <f>Tabelle1!D43</f>
        <v>2</v>
      </c>
      <c r="E46" s="181"/>
      <c r="F46" s="181"/>
      <c r="G46" s="182"/>
      <c r="H46" s="180" t="s">
        <v>22</v>
      </c>
      <c r="I46" s="181"/>
      <c r="J46" s="182"/>
      <c r="K46" s="201">
        <f>Tabelle1!K43</f>
        <v>0.5416666666666665</v>
      </c>
      <c r="L46" s="202"/>
      <c r="M46" s="202"/>
      <c r="N46" s="202"/>
      <c r="O46" s="203"/>
      <c r="P46" s="300" t="str">
        <f>Tabelle1!P43</f>
        <v>Mannschaft B2</v>
      </c>
      <c r="Q46" s="234"/>
      <c r="R46" s="234"/>
      <c r="S46" s="234"/>
      <c r="T46" s="234"/>
      <c r="U46" s="234"/>
      <c r="V46" s="234"/>
      <c r="W46" s="234"/>
      <c r="X46" s="234"/>
      <c r="Y46" s="234"/>
      <c r="Z46" s="234"/>
      <c r="AA46" s="234"/>
      <c r="AB46" s="234"/>
      <c r="AC46" s="234"/>
      <c r="AD46" s="234"/>
      <c r="AE46" s="234"/>
      <c r="AF46" s="234"/>
      <c r="AG46" s="13" t="s">
        <v>20</v>
      </c>
      <c r="AH46" s="172" t="str">
        <f>Tabelle1!AH43</f>
        <v>Mannschaft B5</v>
      </c>
      <c r="AI46" s="172"/>
      <c r="AJ46" s="172"/>
      <c r="AK46" s="172"/>
      <c r="AL46" s="172"/>
      <c r="AM46" s="172"/>
      <c r="AN46" s="172"/>
      <c r="AO46" s="172"/>
      <c r="AP46" s="172"/>
      <c r="AQ46" s="172"/>
      <c r="AR46" s="172"/>
      <c r="AS46" s="172"/>
      <c r="AT46" s="172"/>
      <c r="AU46" s="172"/>
      <c r="AV46" s="172"/>
      <c r="AW46" s="172"/>
      <c r="AX46" s="173"/>
      <c r="AY46" s="313">
        <f>IF(Tabelle1!AY43="","",Tabelle1!AY43)</f>
      </c>
      <c r="AZ46" s="226"/>
      <c r="BA46" s="14" t="s">
        <v>19</v>
      </c>
      <c r="BB46" s="226">
        <f>IF(Tabelle1!BB43="","",Tabelle1!BB43)</f>
      </c>
      <c r="BC46" s="227"/>
      <c r="BD46" s="354"/>
      <c r="BE46" s="355"/>
      <c r="BF46" s="355"/>
      <c r="BG46" s="355"/>
      <c r="BH46" s="356"/>
    </row>
    <row r="47" spans="2:60" ht="18">
      <c r="B47" s="291"/>
      <c r="C47" s="291"/>
      <c r="D47" s="292"/>
      <c r="E47" s="292"/>
      <c r="F47" s="292"/>
      <c r="G47" s="292"/>
      <c r="H47" s="292"/>
      <c r="I47" s="292"/>
      <c r="J47" s="292"/>
      <c r="K47" s="293"/>
      <c r="L47" s="293"/>
      <c r="M47" s="293"/>
      <c r="N47" s="293"/>
      <c r="O47" s="293"/>
      <c r="P47" s="294"/>
      <c r="Q47" s="294"/>
      <c r="R47" s="294"/>
      <c r="S47" s="294"/>
      <c r="T47" s="294"/>
      <c r="U47" s="294"/>
      <c r="V47" s="294"/>
      <c r="W47" s="294"/>
      <c r="X47" s="294"/>
      <c r="Y47" s="294"/>
      <c r="Z47" s="294"/>
      <c r="AA47" s="294"/>
      <c r="AB47" s="294"/>
      <c r="AC47" s="294"/>
      <c r="AD47" s="294"/>
      <c r="AE47" s="294"/>
      <c r="AF47" s="294"/>
      <c r="AG47" s="295"/>
      <c r="AH47" s="294"/>
      <c r="AI47" s="294"/>
      <c r="AJ47" s="294"/>
      <c r="AK47" s="294"/>
      <c r="AL47" s="294"/>
      <c r="AM47" s="294"/>
      <c r="AN47" s="294"/>
      <c r="AO47" s="294"/>
      <c r="AP47" s="294"/>
      <c r="AQ47" s="294"/>
      <c r="AR47" s="294"/>
      <c r="AS47" s="294"/>
      <c r="AT47" s="294"/>
      <c r="AU47" s="294"/>
      <c r="AV47" s="294"/>
      <c r="AW47" s="294"/>
      <c r="AX47" s="294"/>
      <c r="AY47" s="291"/>
      <c r="AZ47" s="291"/>
      <c r="BA47" s="296"/>
      <c r="BB47" s="291"/>
      <c r="BC47" s="291"/>
      <c r="BD47" s="297"/>
      <c r="BE47" s="297"/>
      <c r="BF47" s="297"/>
      <c r="BG47" s="297"/>
      <c r="BH47" s="297"/>
    </row>
    <row r="48" spans="2:60" ht="18">
      <c r="B48" s="291"/>
      <c r="C48" s="291"/>
      <c r="D48" s="292"/>
      <c r="E48" s="292"/>
      <c r="F48" s="292"/>
      <c r="G48" s="292"/>
      <c r="H48" s="292"/>
      <c r="I48" s="292"/>
      <c r="J48" s="292"/>
      <c r="K48" s="293"/>
      <c r="L48" s="293"/>
      <c r="M48" s="293"/>
      <c r="N48" s="293"/>
      <c r="O48" s="293"/>
      <c r="P48" s="294"/>
      <c r="Q48" s="294"/>
      <c r="R48" s="294"/>
      <c r="S48" s="294"/>
      <c r="T48" s="294"/>
      <c r="U48" s="294"/>
      <c r="V48" s="294"/>
      <c r="W48" s="294"/>
      <c r="X48" s="294"/>
      <c r="Y48" s="294"/>
      <c r="Z48" s="294"/>
      <c r="AA48" s="294"/>
      <c r="AB48" s="294"/>
      <c r="AC48" s="294"/>
      <c r="AD48" s="294"/>
      <c r="AE48" s="294"/>
      <c r="AF48" s="294"/>
      <c r="AG48" s="295"/>
      <c r="AH48" s="294"/>
      <c r="AI48" s="294"/>
      <c r="AJ48" s="294"/>
      <c r="AK48" s="294"/>
      <c r="AL48" s="294"/>
      <c r="AM48" s="294"/>
      <c r="AN48" s="294"/>
      <c r="AO48" s="294"/>
      <c r="AP48" s="294"/>
      <c r="AQ48" s="294"/>
      <c r="AR48" s="294"/>
      <c r="AS48" s="294"/>
      <c r="AT48" s="294"/>
      <c r="AU48" s="294"/>
      <c r="AV48" s="294"/>
      <c r="AW48" s="294"/>
      <c r="AX48" s="294"/>
      <c r="AY48" s="291"/>
      <c r="AZ48" s="291"/>
      <c r="BA48" s="296"/>
      <c r="BB48" s="291"/>
      <c r="BC48" s="291"/>
      <c r="BD48" s="297"/>
      <c r="BE48" s="297"/>
      <c r="BF48" s="297"/>
      <c r="BG48" s="297"/>
      <c r="BH48" s="297"/>
    </row>
    <row r="49" spans="2:60" ht="18">
      <c r="B49" s="291"/>
      <c r="C49" s="291"/>
      <c r="D49" s="292"/>
      <c r="E49" s="292"/>
      <c r="F49" s="292"/>
      <c r="G49" s="292"/>
      <c r="H49" s="292"/>
      <c r="I49" s="292"/>
      <c r="J49" s="292"/>
      <c r="K49" s="293"/>
      <c r="L49" s="293"/>
      <c r="M49" s="293"/>
      <c r="N49" s="293"/>
      <c r="O49" s="293"/>
      <c r="P49" s="294"/>
      <c r="Q49" s="294"/>
      <c r="R49" s="294"/>
      <c r="S49" s="294"/>
      <c r="T49" s="294"/>
      <c r="U49" s="294"/>
      <c r="V49" s="294"/>
      <c r="W49" s="294"/>
      <c r="X49" s="294"/>
      <c r="Y49" s="294"/>
      <c r="Z49" s="294"/>
      <c r="AA49" s="294"/>
      <c r="AB49" s="294"/>
      <c r="AC49" s="294"/>
      <c r="AD49" s="294"/>
      <c r="AE49" s="294"/>
      <c r="AF49" s="294"/>
      <c r="AG49" s="295"/>
      <c r="AH49" s="294"/>
      <c r="AI49" s="294"/>
      <c r="AJ49" s="294"/>
      <c r="AK49" s="294"/>
      <c r="AL49" s="294"/>
      <c r="AM49" s="294"/>
      <c r="AN49" s="294"/>
      <c r="AO49" s="294"/>
      <c r="AP49" s="294"/>
      <c r="AQ49" s="294"/>
      <c r="AR49" s="294"/>
      <c r="AS49" s="294"/>
      <c r="AT49" s="294"/>
      <c r="AU49" s="294"/>
      <c r="AV49" s="294"/>
      <c r="AW49" s="294"/>
      <c r="AX49" s="294"/>
      <c r="AY49" s="291"/>
      <c r="AZ49" s="291"/>
      <c r="BA49" s="296"/>
      <c r="BB49" s="291"/>
      <c r="BC49" s="291"/>
      <c r="BD49" s="297"/>
      <c r="BE49" s="297"/>
      <c r="BF49" s="297"/>
      <c r="BG49" s="297"/>
      <c r="BH49" s="297"/>
    </row>
    <row r="50" spans="2:60" ht="18">
      <c r="B50" s="291"/>
      <c r="C50" s="291"/>
      <c r="D50" s="292"/>
      <c r="E50" s="292"/>
      <c r="F50" s="292"/>
      <c r="G50" s="292"/>
      <c r="H50" s="292"/>
      <c r="I50" s="292"/>
      <c r="J50" s="292"/>
      <c r="K50" s="293"/>
      <c r="L50" s="293"/>
      <c r="M50" s="293"/>
      <c r="N50" s="293"/>
      <c r="O50" s="293"/>
      <c r="P50" s="294"/>
      <c r="Q50" s="294"/>
      <c r="R50" s="294"/>
      <c r="S50" s="294"/>
      <c r="T50" s="294"/>
      <c r="U50" s="294"/>
      <c r="V50" s="294"/>
      <c r="W50" s="294"/>
      <c r="X50" s="294"/>
      <c r="Y50" s="294"/>
      <c r="Z50" s="294"/>
      <c r="AA50" s="294"/>
      <c r="AB50" s="294"/>
      <c r="AC50" s="294"/>
      <c r="AD50" s="294"/>
      <c r="AE50" s="294"/>
      <c r="AF50" s="294"/>
      <c r="AG50" s="295"/>
      <c r="AH50" s="294"/>
      <c r="AI50" s="294"/>
      <c r="AJ50" s="294"/>
      <c r="AK50" s="294"/>
      <c r="AL50" s="294"/>
      <c r="AM50" s="294"/>
      <c r="AN50" s="294"/>
      <c r="AO50" s="294"/>
      <c r="AP50" s="294"/>
      <c r="AQ50" s="294"/>
      <c r="AR50" s="294"/>
      <c r="AS50" s="294"/>
      <c r="AT50" s="294"/>
      <c r="AU50" s="294"/>
      <c r="AV50" s="294"/>
      <c r="AW50" s="294"/>
      <c r="AX50" s="294"/>
      <c r="AY50" s="291"/>
      <c r="AZ50" s="291"/>
      <c r="BA50" s="296"/>
      <c r="BB50" s="291"/>
      <c r="BC50" s="291"/>
      <c r="BD50" s="297"/>
      <c r="BE50" s="297"/>
      <c r="BF50" s="297"/>
      <c r="BG50" s="297"/>
      <c r="BH50" s="297"/>
    </row>
    <row r="51" spans="2:60" ht="18">
      <c r="B51" s="291"/>
      <c r="C51" s="291"/>
      <c r="D51" s="292"/>
      <c r="E51" s="292"/>
      <c r="F51" s="292"/>
      <c r="G51" s="292"/>
      <c r="H51" s="292"/>
      <c r="I51" s="292"/>
      <c r="J51" s="292"/>
      <c r="K51" s="293"/>
      <c r="L51" s="293"/>
      <c r="M51" s="293"/>
      <c r="N51" s="293"/>
      <c r="O51" s="293"/>
      <c r="P51" s="294"/>
      <c r="Q51" s="294"/>
      <c r="R51" s="294"/>
      <c r="S51" s="294"/>
      <c r="T51" s="294"/>
      <c r="U51" s="294"/>
      <c r="V51" s="294"/>
      <c r="W51" s="294"/>
      <c r="X51" s="294"/>
      <c r="Y51" s="294"/>
      <c r="Z51" s="294"/>
      <c r="AA51" s="294"/>
      <c r="AB51" s="294"/>
      <c r="AC51" s="294"/>
      <c r="AD51" s="294"/>
      <c r="AE51" s="294"/>
      <c r="AF51" s="294"/>
      <c r="AG51" s="295"/>
      <c r="AH51" s="294"/>
      <c r="AI51" s="294"/>
      <c r="AJ51" s="294"/>
      <c r="AK51" s="294"/>
      <c r="AL51" s="294"/>
      <c r="AM51" s="294"/>
      <c r="AN51" s="294"/>
      <c r="AO51" s="294"/>
      <c r="AP51" s="294"/>
      <c r="AQ51" s="294"/>
      <c r="AR51" s="294"/>
      <c r="AS51" s="294"/>
      <c r="AT51" s="294"/>
      <c r="AU51" s="294"/>
      <c r="AV51" s="294"/>
      <c r="AW51" s="294"/>
      <c r="AX51" s="294"/>
      <c r="AY51" s="291"/>
      <c r="AZ51" s="291"/>
      <c r="BA51" s="296"/>
      <c r="BB51" s="291"/>
      <c r="BC51" s="291"/>
      <c r="BD51" s="297"/>
      <c r="BE51" s="297"/>
      <c r="BF51" s="297"/>
      <c r="BG51" s="297"/>
      <c r="BH51" s="297"/>
    </row>
    <row r="52" ht="18.75" thickBot="1"/>
    <row r="53" spans="2:69" ht="18.75" thickBot="1">
      <c r="B53" s="214" t="s">
        <v>28</v>
      </c>
      <c r="C53" s="215"/>
      <c r="D53" s="215"/>
      <c r="E53" s="215"/>
      <c r="F53" s="215"/>
      <c r="G53" s="215"/>
      <c r="H53" s="215"/>
      <c r="I53" s="215"/>
      <c r="J53" s="215"/>
      <c r="K53" s="215"/>
      <c r="L53" s="215"/>
      <c r="M53" s="215"/>
      <c r="N53" s="215"/>
      <c r="O53" s="215"/>
      <c r="P53" s="215"/>
      <c r="Q53" s="215"/>
      <c r="R53" s="215"/>
      <c r="S53" s="215"/>
      <c r="T53" s="216"/>
      <c r="U53" s="214" t="s">
        <v>29</v>
      </c>
      <c r="V53" s="215"/>
      <c r="W53" s="216"/>
      <c r="X53" s="214" t="s">
        <v>30</v>
      </c>
      <c r="Y53" s="215"/>
      <c r="Z53" s="216"/>
      <c r="AA53" s="214" t="s">
        <v>31</v>
      </c>
      <c r="AB53" s="215"/>
      <c r="AC53" s="215"/>
      <c r="AD53" s="215"/>
      <c r="AE53" s="216"/>
      <c r="AF53" s="214" t="s">
        <v>32</v>
      </c>
      <c r="AG53" s="215"/>
      <c r="AH53" s="216"/>
      <c r="AK53" s="284" t="s">
        <v>34</v>
      </c>
      <c r="AL53" s="224"/>
      <c r="AM53" s="224"/>
      <c r="AN53" s="224"/>
      <c r="AO53" s="224"/>
      <c r="AP53" s="224"/>
      <c r="AQ53" s="224"/>
      <c r="AR53" s="224"/>
      <c r="AS53" s="224"/>
      <c r="AT53" s="224"/>
      <c r="AU53" s="224"/>
      <c r="AV53" s="224"/>
      <c r="AW53" s="224"/>
      <c r="AX53" s="224"/>
      <c r="AY53" s="224"/>
      <c r="AZ53" s="224"/>
      <c r="BA53" s="224"/>
      <c r="BB53" s="224"/>
      <c r="BC53" s="225"/>
      <c r="BD53" s="262" t="s">
        <v>29</v>
      </c>
      <c r="BE53" s="263"/>
      <c r="BF53" s="264"/>
      <c r="BG53" s="262" t="s">
        <v>30</v>
      </c>
      <c r="BH53" s="263"/>
      <c r="BI53" s="264"/>
      <c r="BJ53" s="284" t="s">
        <v>31</v>
      </c>
      <c r="BK53" s="224"/>
      <c r="BL53" s="224"/>
      <c r="BM53" s="224"/>
      <c r="BN53" s="225"/>
      <c r="BO53" s="224" t="s">
        <v>32</v>
      </c>
      <c r="BP53" s="224"/>
      <c r="BQ53" s="225"/>
    </row>
    <row r="54" spans="2:69" ht="18">
      <c r="B54" s="122" t="s">
        <v>4</v>
      </c>
      <c r="C54" s="123"/>
      <c r="D54" s="95" t="str">
        <f>Tabelle1!D46</f>
        <v>Mannschaft A4</v>
      </c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125"/>
      <c r="U54" s="217">
        <f>Tabelle1!U46</f>
        <v>0</v>
      </c>
      <c r="V54" s="218"/>
      <c r="W54" s="219"/>
      <c r="X54" s="122">
        <f>Tabelle1!X46</f>
        <v>0</v>
      </c>
      <c r="Y54" s="123"/>
      <c r="Z54" s="124"/>
      <c r="AA54" s="122">
        <f>Tabelle1!AA46</f>
        <v>0</v>
      </c>
      <c r="AB54" s="123"/>
      <c r="AC54" s="19" t="s">
        <v>19</v>
      </c>
      <c r="AD54" s="123">
        <f>Tabelle1!AD46</f>
        <v>0</v>
      </c>
      <c r="AE54" s="124"/>
      <c r="AF54" s="122">
        <f>Tabelle1!AF46</f>
        <v>0</v>
      </c>
      <c r="AG54" s="123"/>
      <c r="AH54" s="124"/>
      <c r="AK54" s="122" t="s">
        <v>4</v>
      </c>
      <c r="AL54" s="123"/>
      <c r="AM54" s="95" t="str">
        <f>Tabelle1!D53</f>
        <v>Mannschaft B5</v>
      </c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269">
        <f>Tabelle1!U53</f>
        <v>0</v>
      </c>
      <c r="BE54" s="270"/>
      <c r="BF54" s="272"/>
      <c r="BG54" s="269">
        <f>Tabelle1!X53</f>
        <v>0</v>
      </c>
      <c r="BH54" s="270"/>
      <c r="BI54" s="271"/>
      <c r="BJ54" s="123">
        <f>Tabelle1!AA53</f>
        <v>0</v>
      </c>
      <c r="BK54" s="123"/>
      <c r="BL54" s="19" t="s">
        <v>19</v>
      </c>
      <c r="BM54" s="123">
        <f>Tabelle1!AD53</f>
        <v>0</v>
      </c>
      <c r="BN54" s="124"/>
      <c r="BO54" s="122">
        <f>Tabelle1!AF53</f>
        <v>0</v>
      </c>
      <c r="BP54" s="123"/>
      <c r="BQ54" s="124"/>
    </row>
    <row r="55" spans="2:69" ht="18">
      <c r="B55" s="129" t="s">
        <v>5</v>
      </c>
      <c r="C55" s="130"/>
      <c r="D55" s="126" t="str">
        <f>Tabelle1!D47</f>
        <v>Mannschaft A1</v>
      </c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8"/>
      <c r="U55" s="303">
        <f>Tabelle1!U47</f>
        <v>0</v>
      </c>
      <c r="V55" s="304"/>
      <c r="W55" s="305"/>
      <c r="X55" s="129">
        <f>Tabelle1!X47</f>
        <v>0</v>
      </c>
      <c r="Y55" s="130"/>
      <c r="Z55" s="131"/>
      <c r="AA55" s="129">
        <f>Tabelle1!AA47</f>
        <v>0</v>
      </c>
      <c r="AB55" s="130"/>
      <c r="AC55" s="20" t="s">
        <v>19</v>
      </c>
      <c r="AD55" s="130">
        <f>Tabelle1!AD47</f>
        <v>0</v>
      </c>
      <c r="AE55" s="131"/>
      <c r="AF55" s="129">
        <f>Tabelle1!AF47</f>
        <v>0</v>
      </c>
      <c r="AG55" s="130"/>
      <c r="AH55" s="131"/>
      <c r="AK55" s="129" t="s">
        <v>5</v>
      </c>
      <c r="AL55" s="130"/>
      <c r="AM55" s="126" t="str">
        <f>Tabelle1!D54</f>
        <v>Mannschaft B4</v>
      </c>
      <c r="AN55" s="127"/>
      <c r="AO55" s="127"/>
      <c r="AP55" s="127"/>
      <c r="AQ55" s="127"/>
      <c r="AR55" s="127"/>
      <c r="AS55" s="127"/>
      <c r="AT55" s="127"/>
      <c r="AU55" s="127"/>
      <c r="AV55" s="127"/>
      <c r="AW55" s="127"/>
      <c r="AX55" s="127"/>
      <c r="AY55" s="127"/>
      <c r="AZ55" s="127"/>
      <c r="BA55" s="127"/>
      <c r="BB55" s="127"/>
      <c r="BC55" s="127"/>
      <c r="BD55" s="228">
        <f>Tabelle1!U54</f>
        <v>0</v>
      </c>
      <c r="BE55" s="229"/>
      <c r="BF55" s="230"/>
      <c r="BG55" s="228">
        <f>Tabelle1!X54</f>
        <v>0</v>
      </c>
      <c r="BH55" s="229"/>
      <c r="BI55" s="231"/>
      <c r="BJ55" s="130">
        <f>Tabelle1!AA54</f>
        <v>0</v>
      </c>
      <c r="BK55" s="130"/>
      <c r="BL55" s="20" t="s">
        <v>19</v>
      </c>
      <c r="BM55" s="130">
        <f>Tabelle1!AD54</f>
        <v>0</v>
      </c>
      <c r="BN55" s="131"/>
      <c r="BO55" s="129">
        <f>Tabelle1!AF54</f>
        <v>0</v>
      </c>
      <c r="BP55" s="130"/>
      <c r="BQ55" s="131"/>
    </row>
    <row r="56" spans="2:69" ht="18">
      <c r="B56" s="129" t="s">
        <v>6</v>
      </c>
      <c r="C56" s="130"/>
      <c r="D56" s="126" t="str">
        <f>Tabelle1!D48</f>
        <v>Mannschaft A5</v>
      </c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8"/>
      <c r="U56" s="303">
        <f>Tabelle1!U48</f>
        <v>0</v>
      </c>
      <c r="V56" s="304"/>
      <c r="W56" s="305"/>
      <c r="X56" s="129">
        <f>Tabelle1!X48</f>
        <v>0</v>
      </c>
      <c r="Y56" s="130"/>
      <c r="Z56" s="131"/>
      <c r="AA56" s="129">
        <f>Tabelle1!AA48</f>
        <v>0</v>
      </c>
      <c r="AB56" s="130"/>
      <c r="AC56" s="20" t="s">
        <v>19</v>
      </c>
      <c r="AD56" s="130">
        <f>Tabelle1!AD48</f>
        <v>0</v>
      </c>
      <c r="AE56" s="131"/>
      <c r="AF56" s="129">
        <f>Tabelle1!AF48</f>
        <v>0</v>
      </c>
      <c r="AG56" s="130"/>
      <c r="AH56" s="131"/>
      <c r="AK56" s="129" t="s">
        <v>6</v>
      </c>
      <c r="AL56" s="130"/>
      <c r="AM56" s="126" t="str">
        <f>Tabelle1!D55</f>
        <v>Mannschaft B1</v>
      </c>
      <c r="AN56" s="127"/>
      <c r="AO56" s="127"/>
      <c r="AP56" s="127"/>
      <c r="AQ56" s="127"/>
      <c r="AR56" s="127"/>
      <c r="AS56" s="127"/>
      <c r="AT56" s="127"/>
      <c r="AU56" s="127"/>
      <c r="AV56" s="127"/>
      <c r="AW56" s="127"/>
      <c r="AX56" s="127"/>
      <c r="AY56" s="127"/>
      <c r="AZ56" s="127"/>
      <c r="BA56" s="127"/>
      <c r="BB56" s="127"/>
      <c r="BC56" s="127"/>
      <c r="BD56" s="228">
        <f>Tabelle1!U55</f>
        <v>0</v>
      </c>
      <c r="BE56" s="229"/>
      <c r="BF56" s="230"/>
      <c r="BG56" s="228">
        <f>Tabelle1!X55</f>
        <v>0</v>
      </c>
      <c r="BH56" s="229"/>
      <c r="BI56" s="231"/>
      <c r="BJ56" s="130">
        <f>Tabelle1!AA55</f>
        <v>0</v>
      </c>
      <c r="BK56" s="130"/>
      <c r="BL56" s="20" t="s">
        <v>19</v>
      </c>
      <c r="BM56" s="130">
        <f>Tabelle1!AD55</f>
        <v>0</v>
      </c>
      <c r="BN56" s="131"/>
      <c r="BO56" s="129">
        <f>Tabelle1!AF55</f>
        <v>0</v>
      </c>
      <c r="BP56" s="130"/>
      <c r="BQ56" s="131"/>
    </row>
    <row r="57" spans="2:69" ht="18">
      <c r="B57" s="223" t="s">
        <v>7</v>
      </c>
      <c r="C57" s="130"/>
      <c r="D57" s="126" t="str">
        <f>Tabelle1!D49</f>
        <v>Mannschaft A2</v>
      </c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8"/>
      <c r="U57" s="303">
        <f>Tabelle1!U49</f>
        <v>0</v>
      </c>
      <c r="V57" s="304"/>
      <c r="W57" s="305"/>
      <c r="X57" s="129">
        <f>Tabelle1!X49</f>
        <v>0</v>
      </c>
      <c r="Y57" s="130"/>
      <c r="Z57" s="131"/>
      <c r="AA57" s="129">
        <f>Tabelle1!AA49</f>
        <v>0</v>
      </c>
      <c r="AB57" s="130"/>
      <c r="AC57" s="20" t="s">
        <v>19</v>
      </c>
      <c r="AD57" s="130">
        <f>Tabelle1!AD49</f>
        <v>0</v>
      </c>
      <c r="AE57" s="131"/>
      <c r="AF57" s="129">
        <f>Tabelle1!AF49</f>
        <v>0</v>
      </c>
      <c r="AG57" s="130"/>
      <c r="AH57" s="131"/>
      <c r="AK57" s="223" t="s">
        <v>7</v>
      </c>
      <c r="AL57" s="130"/>
      <c r="AM57" s="126" t="str">
        <f>Tabelle1!D56</f>
        <v>Mannschaft B3</v>
      </c>
      <c r="AN57" s="127"/>
      <c r="AO57" s="127"/>
      <c r="AP57" s="127"/>
      <c r="AQ57" s="127"/>
      <c r="AR57" s="127"/>
      <c r="AS57" s="127"/>
      <c r="AT57" s="127"/>
      <c r="AU57" s="127"/>
      <c r="AV57" s="127"/>
      <c r="AW57" s="127"/>
      <c r="AX57" s="127"/>
      <c r="AY57" s="127"/>
      <c r="AZ57" s="127"/>
      <c r="BA57" s="127"/>
      <c r="BB57" s="127"/>
      <c r="BC57" s="127"/>
      <c r="BD57" s="228">
        <f>Tabelle1!U56</f>
        <v>0</v>
      </c>
      <c r="BE57" s="229"/>
      <c r="BF57" s="230"/>
      <c r="BG57" s="228">
        <f>Tabelle1!X56</f>
        <v>0</v>
      </c>
      <c r="BH57" s="229"/>
      <c r="BI57" s="231"/>
      <c r="BJ57" s="130">
        <f>Tabelle1!AA56</f>
        <v>0</v>
      </c>
      <c r="BK57" s="130"/>
      <c r="BL57" s="20" t="s">
        <v>19</v>
      </c>
      <c r="BM57" s="130">
        <f>Tabelle1!AD56</f>
        <v>0</v>
      </c>
      <c r="BN57" s="131"/>
      <c r="BO57" s="129">
        <f>Tabelle1!AF56</f>
        <v>0</v>
      </c>
      <c r="BP57" s="130"/>
      <c r="BQ57" s="131"/>
    </row>
    <row r="58" spans="2:69" ht="18.75" thickBot="1">
      <c r="B58" s="232" t="s">
        <v>55</v>
      </c>
      <c r="C58" s="226"/>
      <c r="D58" s="233" t="str">
        <f>Tabelle1!D50</f>
        <v>Mannschaft A3</v>
      </c>
      <c r="E58" s="234"/>
      <c r="F58" s="234"/>
      <c r="G58" s="234"/>
      <c r="H58" s="234"/>
      <c r="I58" s="234"/>
      <c r="J58" s="234"/>
      <c r="K58" s="234"/>
      <c r="L58" s="234"/>
      <c r="M58" s="234"/>
      <c r="N58" s="234"/>
      <c r="O58" s="234"/>
      <c r="P58" s="234"/>
      <c r="Q58" s="234"/>
      <c r="R58" s="234"/>
      <c r="S58" s="234"/>
      <c r="T58" s="306"/>
      <c r="U58" s="307">
        <f>Tabelle1!U50</f>
        <v>0</v>
      </c>
      <c r="V58" s="308"/>
      <c r="W58" s="309"/>
      <c r="X58" s="193">
        <f>Tabelle1!X50</f>
        <v>0</v>
      </c>
      <c r="Y58" s="226"/>
      <c r="Z58" s="227"/>
      <c r="AA58" s="193">
        <f>Tabelle1!AA50</f>
        <v>0</v>
      </c>
      <c r="AB58" s="226"/>
      <c r="AC58" s="21" t="s">
        <v>19</v>
      </c>
      <c r="AD58" s="226">
        <f>Tabelle1!AD50</f>
        <v>0</v>
      </c>
      <c r="AE58" s="227"/>
      <c r="AF58" s="193">
        <f>Tabelle1!AF50</f>
        <v>0</v>
      </c>
      <c r="AG58" s="226"/>
      <c r="AH58" s="227"/>
      <c r="AK58" s="232" t="s">
        <v>55</v>
      </c>
      <c r="AL58" s="226"/>
      <c r="AM58" s="233" t="str">
        <f>Tabelle1!D57</f>
        <v>Mannschaft B2</v>
      </c>
      <c r="AN58" s="234"/>
      <c r="AO58" s="234"/>
      <c r="AP58" s="234"/>
      <c r="AQ58" s="234"/>
      <c r="AR58" s="234"/>
      <c r="AS58" s="234"/>
      <c r="AT58" s="234"/>
      <c r="AU58" s="234"/>
      <c r="AV58" s="234"/>
      <c r="AW58" s="234"/>
      <c r="AX58" s="234"/>
      <c r="AY58" s="234"/>
      <c r="AZ58" s="234"/>
      <c r="BA58" s="234"/>
      <c r="BB58" s="234"/>
      <c r="BC58" s="234"/>
      <c r="BD58" s="311">
        <f>Tabelle1!U57</f>
        <v>0</v>
      </c>
      <c r="BE58" s="312"/>
      <c r="BF58" s="313"/>
      <c r="BG58" s="311">
        <f>Tabelle1!X57</f>
        <v>0</v>
      </c>
      <c r="BH58" s="312"/>
      <c r="BI58" s="314"/>
      <c r="BJ58" s="226">
        <f>Tabelle1!AA57</f>
        <v>0</v>
      </c>
      <c r="BK58" s="226"/>
      <c r="BL58" s="21" t="s">
        <v>19</v>
      </c>
      <c r="BM58" s="226">
        <f>Tabelle1!AD57</f>
        <v>0</v>
      </c>
      <c r="BN58" s="227"/>
      <c r="BO58" s="193">
        <f>Tabelle1!AF57</f>
        <v>0</v>
      </c>
      <c r="BP58" s="226"/>
      <c r="BQ58" s="227"/>
    </row>
    <row r="60" spans="2:34" ht="18">
      <c r="B60" s="289"/>
      <c r="C60" s="288"/>
      <c r="D60" s="288"/>
      <c r="E60" s="288"/>
      <c r="F60" s="288"/>
      <c r="G60" s="288"/>
      <c r="H60" s="288"/>
      <c r="I60" s="288"/>
      <c r="J60" s="288"/>
      <c r="K60" s="288"/>
      <c r="L60" s="288"/>
      <c r="M60" s="288"/>
      <c r="N60" s="288"/>
      <c r="O60" s="288"/>
      <c r="P60" s="288"/>
      <c r="Q60" s="288"/>
      <c r="R60" s="288"/>
      <c r="S60" s="288"/>
      <c r="T60" s="288"/>
      <c r="U60" s="288"/>
      <c r="V60" s="288"/>
      <c r="W60" s="288"/>
      <c r="X60" s="288"/>
      <c r="Y60" s="288"/>
      <c r="Z60" s="288"/>
      <c r="AA60" s="288"/>
      <c r="AB60" s="288"/>
      <c r="AC60" s="287"/>
      <c r="AD60" s="288"/>
      <c r="AE60" s="288"/>
      <c r="AF60" s="288"/>
      <c r="AG60" s="288"/>
      <c r="AH60" s="288"/>
    </row>
    <row r="61" spans="2:34" ht="18">
      <c r="B61" s="289"/>
      <c r="C61" s="288"/>
      <c r="D61" s="288"/>
      <c r="E61" s="288"/>
      <c r="F61" s="288"/>
      <c r="G61" s="288"/>
      <c r="H61" s="288"/>
      <c r="I61" s="288"/>
      <c r="J61" s="288"/>
      <c r="K61" s="288"/>
      <c r="L61" s="288"/>
      <c r="M61" s="288"/>
      <c r="N61" s="288"/>
      <c r="O61" s="288"/>
      <c r="P61" s="288"/>
      <c r="Q61" s="288"/>
      <c r="R61" s="288"/>
      <c r="S61" s="288"/>
      <c r="T61" s="288"/>
      <c r="U61" s="288"/>
      <c r="V61" s="288"/>
      <c r="W61" s="288"/>
      <c r="X61" s="288"/>
      <c r="Y61" s="288"/>
      <c r="Z61" s="288"/>
      <c r="AA61" s="288"/>
      <c r="AB61" s="288"/>
      <c r="AC61" s="287"/>
      <c r="AD61" s="288"/>
      <c r="AE61" s="288"/>
      <c r="AF61" s="288"/>
      <c r="AG61" s="288"/>
      <c r="AH61" s="288"/>
    </row>
    <row r="62" ht="18.75" thickBot="1"/>
    <row r="63" spans="2:55" ht="18.75" thickBot="1">
      <c r="B63" s="97" t="s">
        <v>43</v>
      </c>
      <c r="C63" s="98"/>
      <c r="D63" s="97" t="s">
        <v>17</v>
      </c>
      <c r="E63" s="99"/>
      <c r="F63" s="99"/>
      <c r="G63" s="99"/>
      <c r="H63" s="97" t="s">
        <v>1</v>
      </c>
      <c r="I63" s="99"/>
      <c r="J63" s="99"/>
      <c r="K63" s="99"/>
      <c r="L63" s="98"/>
      <c r="M63" s="97" t="s">
        <v>44</v>
      </c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8"/>
      <c r="AY63" s="97" t="s">
        <v>18</v>
      </c>
      <c r="AZ63" s="99"/>
      <c r="BA63" s="99"/>
      <c r="BB63" s="99"/>
      <c r="BC63" s="98"/>
    </row>
    <row r="64" spans="2:76" ht="18.75" thickBot="1">
      <c r="B64" s="87">
        <v>21</v>
      </c>
      <c r="C64" s="88"/>
      <c r="D64" s="357">
        <f>Tabelle1!D60</f>
        <v>1</v>
      </c>
      <c r="E64" s="358"/>
      <c r="F64" s="358"/>
      <c r="G64" s="359"/>
      <c r="H64" s="92">
        <f>Tabelle1!H60</f>
        <v>0.5555555555555554</v>
      </c>
      <c r="I64" s="93"/>
      <c r="J64" s="93"/>
      <c r="K64" s="93"/>
      <c r="L64" s="94"/>
      <c r="M64" s="95">
        <f>Tabelle1!M60</f>
      </c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22" t="s">
        <v>20</v>
      </c>
      <c r="AG64" s="79">
        <f>Tabelle1!AG60</f>
      </c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  <c r="AV64" s="79"/>
      <c r="AW64" s="79"/>
      <c r="AX64" s="80"/>
      <c r="AY64" s="87">
        <f>IF(Tabelle1!AY60="","",Tabelle1!AY60)</f>
      </c>
      <c r="AZ64" s="360"/>
      <c r="BA64" s="23" t="s">
        <v>19</v>
      </c>
      <c r="BB64" s="360">
        <f>IF(Tabelle1!BB60="","",Tabelle1!BB60)</f>
      </c>
      <c r="BC64" s="88"/>
      <c r="BD64" s="318">
        <f>IF(Tabelle1!BD60="","",Tabelle1!BD60)</f>
      </c>
      <c r="BE64" s="319"/>
      <c r="BF64" s="319"/>
      <c r="BG64" s="319"/>
      <c r="BH64" s="319"/>
      <c r="BI64" s="319"/>
      <c r="BJ64" s="319"/>
      <c r="BK64" s="319"/>
      <c r="BL64" s="320"/>
      <c r="BP64" s="1"/>
      <c r="BQ64" s="1"/>
      <c r="BR64" s="1"/>
      <c r="BS64" s="1"/>
      <c r="BT64" s="1"/>
      <c r="BU64" s="1"/>
      <c r="BV64" s="1"/>
      <c r="BW64" s="1"/>
      <c r="BX64" s="1"/>
    </row>
    <row r="65" spans="2:55" ht="12.75" customHeight="1" thickBot="1">
      <c r="B65" s="24"/>
      <c r="C65" s="25"/>
      <c r="D65" s="26"/>
      <c r="E65" s="27"/>
      <c r="F65" s="27"/>
      <c r="G65" s="28"/>
      <c r="H65" s="26"/>
      <c r="I65" s="27"/>
      <c r="J65" s="27"/>
      <c r="K65" s="27"/>
      <c r="L65" s="28"/>
      <c r="M65" s="58" t="s">
        <v>46</v>
      </c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29"/>
      <c r="AG65" s="59" t="s">
        <v>47</v>
      </c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60"/>
      <c r="AY65" s="27"/>
      <c r="AZ65" s="27"/>
      <c r="BA65" s="27"/>
      <c r="BB65" s="27"/>
      <c r="BC65" s="28"/>
    </row>
    <row r="66" ht="12.75" customHeight="1" thickBot="1">
      <c r="BS66" s="285"/>
    </row>
    <row r="67" spans="2:71" ht="18.75" thickBot="1">
      <c r="B67" s="84" t="s">
        <v>43</v>
      </c>
      <c r="C67" s="85"/>
      <c r="D67" s="84" t="s">
        <v>17</v>
      </c>
      <c r="E67" s="86"/>
      <c r="F67" s="86"/>
      <c r="G67" s="86"/>
      <c r="H67" s="84" t="s">
        <v>1</v>
      </c>
      <c r="I67" s="86"/>
      <c r="J67" s="86"/>
      <c r="K67" s="86"/>
      <c r="L67" s="85"/>
      <c r="M67" s="84" t="s">
        <v>45</v>
      </c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5"/>
      <c r="AY67" s="84" t="s">
        <v>18</v>
      </c>
      <c r="AZ67" s="86"/>
      <c r="BA67" s="86"/>
      <c r="BB67" s="86"/>
      <c r="BC67" s="85"/>
      <c r="BS67" s="286"/>
    </row>
    <row r="68" spans="2:76" ht="18.75" thickBot="1">
      <c r="B68" s="87">
        <v>22</v>
      </c>
      <c r="C68" s="88"/>
      <c r="D68" s="357">
        <f>Tabelle1!D64</f>
        <v>2</v>
      </c>
      <c r="E68" s="358"/>
      <c r="F68" s="358"/>
      <c r="G68" s="359"/>
      <c r="H68" s="92">
        <v>0.5694444444444442</v>
      </c>
      <c r="I68" s="93"/>
      <c r="J68" s="93"/>
      <c r="K68" s="93"/>
      <c r="L68" s="94"/>
      <c r="M68" s="95">
        <f>Tabelle1!M64</f>
      </c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22" t="s">
        <v>20</v>
      </c>
      <c r="AG68" s="79">
        <f>Tabelle1!AG64</f>
      </c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80"/>
      <c r="AY68" s="87">
        <f>IF(Tabelle1!AY64="","",Tabelle1!AY64)</f>
      </c>
      <c r="AZ68" s="360"/>
      <c r="BA68" s="23" t="s">
        <v>19</v>
      </c>
      <c r="BB68" s="360">
        <f>IF(Tabelle1!BB64="","",Tabelle1!BB64)</f>
      </c>
      <c r="BC68" s="88"/>
      <c r="BD68" s="318">
        <f>IF(Tabelle1!BD64="","",Tabelle1!BD64)</f>
      </c>
      <c r="BE68" s="319"/>
      <c r="BF68" s="319"/>
      <c r="BG68" s="319"/>
      <c r="BH68" s="319"/>
      <c r="BI68" s="319"/>
      <c r="BJ68" s="319"/>
      <c r="BK68" s="319"/>
      <c r="BL68" s="320"/>
      <c r="BP68" s="1"/>
      <c r="BQ68" s="1"/>
      <c r="BR68" s="1"/>
      <c r="BS68" s="1"/>
      <c r="BT68" s="1"/>
      <c r="BU68" s="1"/>
      <c r="BV68" s="1"/>
      <c r="BW68" s="1"/>
      <c r="BX68" s="1"/>
    </row>
    <row r="69" spans="2:55" ht="12.75" customHeight="1" thickBot="1">
      <c r="B69" s="24"/>
      <c r="C69" s="25"/>
      <c r="D69" s="26"/>
      <c r="E69" s="27"/>
      <c r="F69" s="27"/>
      <c r="G69" s="28"/>
      <c r="H69" s="26"/>
      <c r="I69" s="27"/>
      <c r="J69" s="27"/>
      <c r="K69" s="27"/>
      <c r="L69" s="28"/>
      <c r="M69" s="58" t="s">
        <v>48</v>
      </c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29"/>
      <c r="AG69" s="59" t="s">
        <v>49</v>
      </c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60"/>
      <c r="AY69" s="27"/>
      <c r="AZ69" s="27"/>
      <c r="BA69" s="27"/>
      <c r="BB69" s="27"/>
      <c r="BC69" s="28"/>
    </row>
    <row r="70" spans="2:76" s="34" customFormat="1" ht="18.75" thickBot="1"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</row>
    <row r="71" spans="13:50" ht="18.75" thickBot="1">
      <c r="M71" s="73" t="s">
        <v>50</v>
      </c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5"/>
    </row>
    <row r="72" spans="13:50" ht="18">
      <c r="M72" s="76" t="s">
        <v>4</v>
      </c>
      <c r="N72" s="77"/>
      <c r="O72" s="78"/>
      <c r="P72" s="64">
        <f>Tabelle1!P68</f>
      </c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  <c r="AU72" s="65"/>
      <c r="AV72" s="65"/>
      <c r="AW72" s="65"/>
      <c r="AX72" s="66"/>
    </row>
    <row r="73" spans="13:50" ht="18">
      <c r="M73" s="49" t="s">
        <v>5</v>
      </c>
      <c r="N73" s="50"/>
      <c r="O73" s="51"/>
      <c r="P73" s="67">
        <f>Tabelle1!P69</f>
      </c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9"/>
    </row>
    <row r="74" spans="13:50" ht="18">
      <c r="M74" s="49" t="s">
        <v>6</v>
      </c>
      <c r="N74" s="50"/>
      <c r="O74" s="51"/>
      <c r="P74" s="67">
        <f>Tabelle1!P70</f>
      </c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9"/>
    </row>
    <row r="75" spans="13:50" ht="18.75" thickBot="1">
      <c r="M75" s="61" t="s">
        <v>7</v>
      </c>
      <c r="N75" s="62"/>
      <c r="O75" s="63"/>
      <c r="P75" s="315">
        <f>Tabelle1!P71</f>
      </c>
      <c r="Q75" s="316"/>
      <c r="R75" s="316"/>
      <c r="S75" s="316"/>
      <c r="T75" s="316"/>
      <c r="U75" s="316"/>
      <c r="V75" s="316"/>
      <c r="W75" s="316"/>
      <c r="X75" s="316"/>
      <c r="Y75" s="316"/>
      <c r="Z75" s="316"/>
      <c r="AA75" s="316"/>
      <c r="AB75" s="316"/>
      <c r="AC75" s="316"/>
      <c r="AD75" s="316"/>
      <c r="AE75" s="316"/>
      <c r="AF75" s="316"/>
      <c r="AG75" s="316"/>
      <c r="AH75" s="316"/>
      <c r="AI75" s="316"/>
      <c r="AJ75" s="316"/>
      <c r="AK75" s="316"/>
      <c r="AL75" s="316"/>
      <c r="AM75" s="316"/>
      <c r="AN75" s="316"/>
      <c r="AO75" s="316"/>
      <c r="AP75" s="316"/>
      <c r="AQ75" s="316"/>
      <c r="AR75" s="316"/>
      <c r="AS75" s="316"/>
      <c r="AT75" s="316"/>
      <c r="AU75" s="316"/>
      <c r="AV75" s="316"/>
      <c r="AW75" s="316"/>
      <c r="AX75" s="317"/>
    </row>
    <row r="76" spans="13:50" ht="18"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</row>
    <row r="77" spans="13:50" ht="18"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</row>
    <row r="78" spans="13:50" ht="18"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</row>
    <row r="79" spans="13:50" ht="18"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</row>
  </sheetData>
  <sheetProtection password="F4F0" sheet="1" objects="1" scenarios="1"/>
  <mergeCells count="348">
    <mergeCell ref="BO57:BQ57"/>
    <mergeCell ref="AK58:AL58"/>
    <mergeCell ref="AM58:BC58"/>
    <mergeCell ref="BD58:BF58"/>
    <mergeCell ref="BG58:BI58"/>
    <mergeCell ref="BJ58:BK58"/>
    <mergeCell ref="BM58:BN58"/>
    <mergeCell ref="BO58:BQ58"/>
    <mergeCell ref="AK57:AL57"/>
    <mergeCell ref="AM57:BC57"/>
    <mergeCell ref="BD57:BF57"/>
    <mergeCell ref="BG57:BI57"/>
    <mergeCell ref="BJ57:BK57"/>
    <mergeCell ref="BM57:BN57"/>
    <mergeCell ref="BO55:BQ55"/>
    <mergeCell ref="AK56:AL56"/>
    <mergeCell ref="AM56:BC56"/>
    <mergeCell ref="BD56:BF56"/>
    <mergeCell ref="BG56:BI56"/>
    <mergeCell ref="BJ56:BK56"/>
    <mergeCell ref="BM56:BN56"/>
    <mergeCell ref="BO56:BQ56"/>
    <mergeCell ref="AK55:AL55"/>
    <mergeCell ref="AM55:BC55"/>
    <mergeCell ref="BD55:BF55"/>
    <mergeCell ref="BG55:BI55"/>
    <mergeCell ref="BJ55:BK55"/>
    <mergeCell ref="BM55:BN55"/>
    <mergeCell ref="BJ53:BN53"/>
    <mergeCell ref="BO53:BQ53"/>
    <mergeCell ref="AK54:AL54"/>
    <mergeCell ref="AM54:BC54"/>
    <mergeCell ref="BD54:BF54"/>
    <mergeCell ref="BG54:BI54"/>
    <mergeCell ref="BJ54:BK54"/>
    <mergeCell ref="BM54:BN54"/>
    <mergeCell ref="BO54:BQ54"/>
    <mergeCell ref="M73:O73"/>
    <mergeCell ref="P73:AX73"/>
    <mergeCell ref="M74:O74"/>
    <mergeCell ref="P74:AX74"/>
    <mergeCell ref="M75:O75"/>
    <mergeCell ref="P75:AX75"/>
    <mergeCell ref="BB68:BC68"/>
    <mergeCell ref="M69:AE69"/>
    <mergeCell ref="AG69:AX69"/>
    <mergeCell ref="M71:AX71"/>
    <mergeCell ref="M72:O72"/>
    <mergeCell ref="P72:AX72"/>
    <mergeCell ref="B68:C68"/>
    <mergeCell ref="D68:G68"/>
    <mergeCell ref="H68:L68"/>
    <mergeCell ref="M68:AE68"/>
    <mergeCell ref="AG68:AX68"/>
    <mergeCell ref="AY68:AZ68"/>
    <mergeCell ref="BB64:BC64"/>
    <mergeCell ref="M65:AE65"/>
    <mergeCell ref="AG65:AX65"/>
    <mergeCell ref="B67:C67"/>
    <mergeCell ref="D67:G67"/>
    <mergeCell ref="H67:L67"/>
    <mergeCell ref="M67:AX67"/>
    <mergeCell ref="AY67:BC67"/>
    <mergeCell ref="B64:C64"/>
    <mergeCell ref="D64:G64"/>
    <mergeCell ref="H64:L64"/>
    <mergeCell ref="M64:AE64"/>
    <mergeCell ref="AG64:AX64"/>
    <mergeCell ref="AY64:AZ64"/>
    <mergeCell ref="B63:C63"/>
    <mergeCell ref="D63:G63"/>
    <mergeCell ref="H63:L63"/>
    <mergeCell ref="M63:AX63"/>
    <mergeCell ref="AY63:BC63"/>
    <mergeCell ref="BD68:BL68"/>
    <mergeCell ref="BD64:BL64"/>
    <mergeCell ref="AF58:AH58"/>
    <mergeCell ref="B58:C58"/>
    <mergeCell ref="D58:T58"/>
    <mergeCell ref="U58:W58"/>
    <mergeCell ref="X58:Z58"/>
    <mergeCell ref="AA58:AB58"/>
    <mergeCell ref="AD58:AE58"/>
    <mergeCell ref="AF56:AH56"/>
    <mergeCell ref="B57:C57"/>
    <mergeCell ref="D57:T57"/>
    <mergeCell ref="U57:W57"/>
    <mergeCell ref="X57:Z57"/>
    <mergeCell ref="AA57:AB57"/>
    <mergeCell ref="AD57:AE57"/>
    <mergeCell ref="AF57:AH57"/>
    <mergeCell ref="B56:C56"/>
    <mergeCell ref="D56:T56"/>
    <mergeCell ref="U56:W56"/>
    <mergeCell ref="X56:Z56"/>
    <mergeCell ref="AA56:AB56"/>
    <mergeCell ref="AD56:AE56"/>
    <mergeCell ref="AF54:AH54"/>
    <mergeCell ref="B55:C55"/>
    <mergeCell ref="D55:T55"/>
    <mergeCell ref="U55:W55"/>
    <mergeCell ref="X55:Z55"/>
    <mergeCell ref="AA55:AB55"/>
    <mergeCell ref="AD55:AE55"/>
    <mergeCell ref="AF55:AH55"/>
    <mergeCell ref="B54:C54"/>
    <mergeCell ref="D54:T54"/>
    <mergeCell ref="U54:W54"/>
    <mergeCell ref="X54:Z54"/>
    <mergeCell ref="AA54:AB54"/>
    <mergeCell ref="AD54:AE54"/>
    <mergeCell ref="BD46:BH46"/>
    <mergeCell ref="B53:T53"/>
    <mergeCell ref="U53:W53"/>
    <mergeCell ref="X53:Z53"/>
    <mergeCell ref="AA53:AE53"/>
    <mergeCell ref="AF53:AH53"/>
    <mergeCell ref="AK53:BC53"/>
    <mergeCell ref="BD53:BF53"/>
    <mergeCell ref="BG53:BI53"/>
    <mergeCell ref="BB45:BC45"/>
    <mergeCell ref="BD45:BH45"/>
    <mergeCell ref="B46:C46"/>
    <mergeCell ref="D46:G46"/>
    <mergeCell ref="H46:J46"/>
    <mergeCell ref="K46:O46"/>
    <mergeCell ref="P46:AF46"/>
    <mergeCell ref="AH46:AX46"/>
    <mergeCell ref="AY46:AZ46"/>
    <mergeCell ref="BB46:BC46"/>
    <mergeCell ref="AY44:AZ44"/>
    <mergeCell ref="BB44:BC44"/>
    <mergeCell ref="BD44:BH44"/>
    <mergeCell ref="B45:C45"/>
    <mergeCell ref="D45:G45"/>
    <mergeCell ref="H45:J45"/>
    <mergeCell ref="K45:O45"/>
    <mergeCell ref="P45:AF45"/>
    <mergeCell ref="AH45:AX45"/>
    <mergeCell ref="AY45:AZ45"/>
    <mergeCell ref="B44:C44"/>
    <mergeCell ref="D44:G44"/>
    <mergeCell ref="H44:J44"/>
    <mergeCell ref="K44:O44"/>
    <mergeCell ref="P44:AF44"/>
    <mergeCell ref="AH44:AX44"/>
    <mergeCell ref="BD42:BH42"/>
    <mergeCell ref="B43:C43"/>
    <mergeCell ref="D43:G43"/>
    <mergeCell ref="H43:J43"/>
    <mergeCell ref="K43:O43"/>
    <mergeCell ref="P43:AF43"/>
    <mergeCell ref="AH43:AX43"/>
    <mergeCell ref="AY43:AZ43"/>
    <mergeCell ref="BB43:BC43"/>
    <mergeCell ref="BD43:BH43"/>
    <mergeCell ref="BB41:BC41"/>
    <mergeCell ref="BD41:BH41"/>
    <mergeCell ref="B42:C42"/>
    <mergeCell ref="D42:G42"/>
    <mergeCell ref="H42:J42"/>
    <mergeCell ref="K42:O42"/>
    <mergeCell ref="P42:AF42"/>
    <mergeCell ref="AH42:AX42"/>
    <mergeCell ref="AY42:AZ42"/>
    <mergeCell ref="BB42:BC42"/>
    <mergeCell ref="AY40:AZ40"/>
    <mergeCell ref="BB40:BC40"/>
    <mergeCell ref="BD40:BH40"/>
    <mergeCell ref="B41:C41"/>
    <mergeCell ref="D41:G41"/>
    <mergeCell ref="H41:J41"/>
    <mergeCell ref="K41:O41"/>
    <mergeCell ref="P41:AF41"/>
    <mergeCell ref="AH41:AX41"/>
    <mergeCell ref="AY41:AZ41"/>
    <mergeCell ref="B40:C40"/>
    <mergeCell ref="D40:G40"/>
    <mergeCell ref="H40:J40"/>
    <mergeCell ref="K40:O40"/>
    <mergeCell ref="P40:AF40"/>
    <mergeCell ref="AH40:AX40"/>
    <mergeCell ref="BD38:BH38"/>
    <mergeCell ref="B39:C39"/>
    <mergeCell ref="D39:G39"/>
    <mergeCell ref="H39:J39"/>
    <mergeCell ref="K39:O39"/>
    <mergeCell ref="P39:AF39"/>
    <mergeCell ref="AH39:AX39"/>
    <mergeCell ref="AY39:AZ39"/>
    <mergeCell ref="BB39:BC39"/>
    <mergeCell ref="BD39:BH39"/>
    <mergeCell ref="BB37:BC37"/>
    <mergeCell ref="BD37:BH37"/>
    <mergeCell ref="B38:C38"/>
    <mergeCell ref="D38:G38"/>
    <mergeCell ref="H38:J38"/>
    <mergeCell ref="K38:O38"/>
    <mergeCell ref="P38:AF38"/>
    <mergeCell ref="AH38:AX38"/>
    <mergeCell ref="AY38:AZ38"/>
    <mergeCell ref="BB38:BC38"/>
    <mergeCell ref="AY36:AZ36"/>
    <mergeCell ref="BB36:BC36"/>
    <mergeCell ref="BD36:BH36"/>
    <mergeCell ref="B37:C37"/>
    <mergeCell ref="D37:G37"/>
    <mergeCell ref="H37:J37"/>
    <mergeCell ref="K37:O37"/>
    <mergeCell ref="P37:AF37"/>
    <mergeCell ref="AH37:AX37"/>
    <mergeCell ref="AY37:AZ37"/>
    <mergeCell ref="B36:C36"/>
    <mergeCell ref="D36:G36"/>
    <mergeCell ref="H36:J36"/>
    <mergeCell ref="K36:O36"/>
    <mergeCell ref="P36:AF36"/>
    <mergeCell ref="AH36:AX36"/>
    <mergeCell ref="BD34:BH34"/>
    <mergeCell ref="B35:C35"/>
    <mergeCell ref="D35:G35"/>
    <mergeCell ref="H35:J35"/>
    <mergeCell ref="K35:O35"/>
    <mergeCell ref="P35:AF35"/>
    <mergeCell ref="AH35:AX35"/>
    <mergeCell ref="AY35:AZ35"/>
    <mergeCell ref="BB35:BC35"/>
    <mergeCell ref="BD35:BH35"/>
    <mergeCell ref="BB33:BC33"/>
    <mergeCell ref="BD33:BH33"/>
    <mergeCell ref="B34:C34"/>
    <mergeCell ref="D34:G34"/>
    <mergeCell ref="H34:J34"/>
    <mergeCell ref="K34:O34"/>
    <mergeCell ref="P34:AF34"/>
    <mergeCell ref="AH34:AX34"/>
    <mergeCell ref="AY34:AZ34"/>
    <mergeCell ref="BB34:BC34"/>
    <mergeCell ref="AY32:AZ32"/>
    <mergeCell ref="BB32:BC32"/>
    <mergeCell ref="BD32:BH32"/>
    <mergeCell ref="B33:C33"/>
    <mergeCell ref="D33:G33"/>
    <mergeCell ref="H33:J33"/>
    <mergeCell ref="K33:O33"/>
    <mergeCell ref="P33:AF33"/>
    <mergeCell ref="AH33:AX33"/>
    <mergeCell ref="AY33:AZ33"/>
    <mergeCell ref="B32:C32"/>
    <mergeCell ref="D32:G32"/>
    <mergeCell ref="H32:J32"/>
    <mergeCell ref="K32:O32"/>
    <mergeCell ref="P32:AF32"/>
    <mergeCell ref="AH32:AX32"/>
    <mergeCell ref="BD30:BH30"/>
    <mergeCell ref="B31:C31"/>
    <mergeCell ref="D31:G31"/>
    <mergeCell ref="H31:J31"/>
    <mergeCell ref="K31:O31"/>
    <mergeCell ref="P31:AF31"/>
    <mergeCell ref="AH31:AX31"/>
    <mergeCell ref="AY31:AZ31"/>
    <mergeCell ref="BB31:BC31"/>
    <mergeCell ref="BD31:BH31"/>
    <mergeCell ref="BB29:BC29"/>
    <mergeCell ref="BD29:BH29"/>
    <mergeCell ref="B30:C30"/>
    <mergeCell ref="D30:G30"/>
    <mergeCell ref="H30:J30"/>
    <mergeCell ref="K30:O30"/>
    <mergeCell ref="P30:AF30"/>
    <mergeCell ref="AH30:AX30"/>
    <mergeCell ref="AY30:AZ30"/>
    <mergeCell ref="BB30:BC30"/>
    <mergeCell ref="AY28:AZ28"/>
    <mergeCell ref="BB28:BC28"/>
    <mergeCell ref="BD28:BH28"/>
    <mergeCell ref="B29:C29"/>
    <mergeCell ref="D29:G29"/>
    <mergeCell ref="H29:J29"/>
    <mergeCell ref="K29:O29"/>
    <mergeCell ref="P29:AF29"/>
    <mergeCell ref="AH29:AX29"/>
    <mergeCell ref="AY29:AZ29"/>
    <mergeCell ref="B28:C28"/>
    <mergeCell ref="D28:G28"/>
    <mergeCell ref="H28:J28"/>
    <mergeCell ref="K28:O28"/>
    <mergeCell ref="P28:AF28"/>
    <mergeCell ref="AH28:AX28"/>
    <mergeCell ref="BD26:BH26"/>
    <mergeCell ref="B27:C27"/>
    <mergeCell ref="D27:G27"/>
    <mergeCell ref="H27:J27"/>
    <mergeCell ref="K27:O27"/>
    <mergeCell ref="P27:AF27"/>
    <mergeCell ref="AH27:AX27"/>
    <mergeCell ref="AY27:AZ27"/>
    <mergeCell ref="BB27:BC27"/>
    <mergeCell ref="BD27:BH27"/>
    <mergeCell ref="B26:C26"/>
    <mergeCell ref="D26:G26"/>
    <mergeCell ref="H26:J26"/>
    <mergeCell ref="K26:O26"/>
    <mergeCell ref="P26:AX26"/>
    <mergeCell ref="AY26:BC26"/>
    <mergeCell ref="B20:C20"/>
    <mergeCell ref="D20:AA20"/>
    <mergeCell ref="AD20:AE20"/>
    <mergeCell ref="AF20:BC20"/>
    <mergeCell ref="B21:C21"/>
    <mergeCell ref="D21:AA21"/>
    <mergeCell ref="AD21:AE21"/>
    <mergeCell ref="AF21:BC21"/>
    <mergeCell ref="B18:C18"/>
    <mergeCell ref="D18:AA18"/>
    <mergeCell ref="AD18:AE18"/>
    <mergeCell ref="AF18:BC18"/>
    <mergeCell ref="B19:C19"/>
    <mergeCell ref="D19:AA19"/>
    <mergeCell ref="AD19:AE19"/>
    <mergeCell ref="AF19:BC19"/>
    <mergeCell ref="AJ14:AM14"/>
    <mergeCell ref="B16:AA16"/>
    <mergeCell ref="AD16:BC16"/>
    <mergeCell ref="B17:C17"/>
    <mergeCell ref="D17:AA17"/>
    <mergeCell ref="AD17:AE17"/>
    <mergeCell ref="AF17:BC17"/>
    <mergeCell ref="E14:K14"/>
    <mergeCell ref="L14:M14"/>
    <mergeCell ref="N14:O14"/>
    <mergeCell ref="P14:S14"/>
    <mergeCell ref="T14:X14"/>
    <mergeCell ref="AD14:AI14"/>
    <mergeCell ref="E10:P10"/>
    <mergeCell ref="Q10:AZ10"/>
    <mergeCell ref="E12:K12"/>
    <mergeCell ref="L12:X12"/>
    <mergeCell ref="AD12:AI12"/>
    <mergeCell ref="AJ12:AQ12"/>
    <mergeCell ref="E2:AZ2"/>
    <mergeCell ref="E4:AZ4"/>
    <mergeCell ref="E6:AZ6"/>
    <mergeCell ref="E8:P8"/>
    <mergeCell ref="Q8:AZ8"/>
    <mergeCell ref="E9:P9"/>
    <mergeCell ref="Q9:AZ9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Lutz Kreye</cp:lastModifiedBy>
  <cp:lastPrinted>2015-04-19T14:11:29Z</cp:lastPrinted>
  <dcterms:created xsi:type="dcterms:W3CDTF">1996-10-17T05:27:31Z</dcterms:created>
  <dcterms:modified xsi:type="dcterms:W3CDTF">2015-04-19T14:20:34Z</dcterms:modified>
  <cp:category/>
  <cp:version/>
  <cp:contentType/>
  <cp:contentStatus/>
</cp:coreProperties>
</file>